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総務課\財政係\Ⅷ 照会文書\平成２６年度\3月\27.03.31平成２５年度財政状況資料集の作成について\"/>
    </mc:Choice>
  </mc:AlternateContent>
  <workbookProtection workbookPassword="CC05" lockStructure="1"/>
  <bookViews>
    <workbookView xWindow="-15" yWindow="4860" windowWidth="24030" windowHeight="4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U35" i="9" s="1"/>
  <c r="U36" i="9" s="1"/>
  <c r="AM34" i="9"/>
  <c r="BE34" i="9" s="1"/>
  <c r="BW34" i="9" s="1"/>
  <c r="BW35" i="9" s="1"/>
  <c r="BW36" i="9" s="1"/>
  <c r="BW37" i="9" s="1"/>
  <c r="BW38" i="9" s="1"/>
  <c r="BW39" i="9" s="1"/>
  <c r="BW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<sst xmlns="http://schemas.openxmlformats.org/spreadsheetml/2006/main" count="990" uniqueCount="542">
  <si>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</si>
  <si>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</si>
  <si>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</si>
  <si>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</si>
  <si>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</si>
  <si>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</si>
  <si>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</si>
  <si>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</si>
  <si>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</si>
  <si>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</si>
  <si>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</si>
  <si>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</si>
  <si>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</si>
  <si>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</si>
  <si>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</si>
  <si>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</si>
  <si>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</si>
  <si>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</si>
  <si>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</si>
  <si>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</si>
  <si>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</si>
  <si>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</si>
  <si>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</si>
  <si>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</si>
  <si>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</si>
  <si>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</si>
  <si>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</si>
  <si>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</si>
  <si>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</si>
  <si>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</si>
  <si>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</si>
  <si>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</si>
  <si>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</si>
  <si>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</si>
  <si>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</si>
  <si>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</si>
  <si>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</si>
  <si>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</si>
  <si>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</si>
  <si>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</si>
  <si>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</si>
  <si>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</si>
  <si>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</si>
  <si>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</si>
  <si>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</si>
  <si>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</si>
  <si>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</si>
  <si>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</si>
  <si>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</si>
  <si>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</si>
  <si>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</si>
  <si>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</si>
  <si>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</si>
  <si>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</si>
  <si>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</si>
  <si>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</si>
  <si>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</si>
  <si>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</si>
  <si>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</si>
  <si>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</si>
  <si>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</si>
  <si>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</si>
  <si>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</si>
  <si>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</si>
  <si>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</si>
  <si>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</si>
  <si>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</si>
  <si>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</si>
  <si>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</si>
  <si>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</si>
  <si>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</si>
  <si>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</si>
  <si>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</si>
  <si>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</si>
  <si>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</si>
  <si>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</si>
  <si>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</si>
  <si>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</si>
  <si>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</si>
  <si>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</si>
  <si>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</si>
  <si>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</si>
  <si>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</si>
  <si>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</si>
  <si>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</si>
  <si>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</si>
  <si>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</si>
  <si>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</si>
  <si>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</si>
  <si>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</si>
  <si>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</si>
  <si>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</si>
  <si>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</si>
  <si>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</si>
  <si>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</si>
  <si>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</si>
  <si>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</si>
  <si>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</si>
  <si>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</si>
  <si>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</si>
  <si>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</si>
  <si>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</si>
  <si>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</si>
  <si>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</si>
  <si>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</si>
  <si>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</si>
  <si>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</si>
  <si>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</si>
  <si>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</si>
  <si>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</si>
  <si>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</si>
  <si>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</si>
  <si>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</si>
  <si>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</si>
  <si>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</si>
  <si>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</si>
  <si>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</si>
  <si>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</si>
  <si>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</si>
  <si>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</si>
  <si>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</si>
  <si>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</si>
  <si>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</si>
  <si>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</si>
  <si>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</si>
  <si>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</si>
  <si>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</si>
  <si>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</si>
  <si>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</si>
  <si>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</si>
  <si>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</si>
  <si>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</si>
  <si>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</si>
  <si>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</si>
  <si>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</si>
  <si>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</si>
  <si>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</si>
  <si>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</si>
  <si>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</si>
  <si>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</si>
  <si>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</si>
  <si>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</si>
  <si>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</si>
  <si>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</si>
  <si>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</si>
  <si>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</si>
  <si>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</si>
  <si>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</si>
  <si>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</si>
  <si>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</si>
  <si>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</si>
  <si>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</si>
  <si>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</si>
  <si>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</si>
  <si>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</si>
  <si>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</si>
  <si>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</si>
  <si>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</si>
  <si>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</si>
  <si>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</si>
  <si>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</si>
  <si>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</si>
  <si>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</si>
  <si>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</si>
  <si>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</si>
  <si>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</si>
  <si>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</si>
  <si>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</si>
  <si>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</si>
  <si>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</si>
  <si>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</si>
  <si>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</si>
  <si>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</si>
  <si>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</si>
  <si>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</si>
  <si>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</si>
  <si>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</si>
  <si>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</si>
  <si>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</si>
  <si>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</si>
  <si>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</si>
  <si>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</si>
  <si>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</si>
  <si>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</si>
  <si>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</si>
  <si>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</si>
  <si>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</si>
  <si>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</si>
  <si>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</si>
  <si>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</si>
  <si>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</si>
  <si>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</si>
  <si>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</si>
  <si>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</si>
  <si>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</si>
  <si>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愛知県美浜町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</si>
  <si>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</si>
  <si>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</si>
  <si>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</si>
  <si>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</si>
  <si>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</si>
  <si>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</si>
  <si>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</si>
  <si>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</si>
  <si>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</si>
  <si>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</si>
  <si>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</si>
  <si>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</si>
  <si>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</si>
  <si>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</si>
  <si>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</si>
  <si>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</si>
  <si>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</si>
  <si>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</si>
  <si>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</si>
  <si>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</si>
  <si>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</si>
  <si>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</si>
  <si>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</si>
  <si>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</si>
  <si>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</si>
  <si>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</si>
  <si>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</si>
  <si>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</si>
  <si>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</si>
  <si>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</si>
  <si>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</si>
  <si>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</si>
  <si>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</si>
  <si>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</si>
  <si>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</si>
  <si>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</si>
  <si>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</si>
  <si>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</si>
  <si>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</si>
  <si>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</si>
  <si>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</si>
  <si>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</si>
  <si>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</si>
  <si>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</si>
  <si>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</si>
  <si>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</si>
  <si>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</si>
  <si>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</si>
  <si>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</si>
  <si>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</si>
  <si>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</si>
  <si>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</si>
  <si>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</si>
  <si>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</si>
  <si>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</si>
  <si>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</si>
  <si>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</si>
  <si>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</si>
  <si>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</si>
  <si>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</si>
  <si>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</si>
  <si>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</si>
  <si>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</si>
  <si>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</si>
  <si>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</si>
  <si>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</si>
  <si>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</si>
  <si>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</si>
  <si>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</si>
  <si>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</si>
  <si>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</si>
  <si>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</si>
  <si>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</si>
  <si>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</si>
  <si>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</si>
  <si>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</si>
  <si>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</si>
  <si>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</si>
  <si>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</si>
  <si>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</si>
  <si>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</si>
  <si>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</si>
  <si>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</si>
  <si>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</si>
  <si>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</si>
  <si>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</si>
  <si>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</si>
  <si>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</si>
  <si>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</si>
  <si>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</si>
  <si>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</si>
  <si>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</si>
  <si>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</si>
  <si>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</si>
  <si>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</si>
  <si>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</si>
  <si>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</si>
  <si>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</si>
  <si>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</si>
  <si>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</si>
  <si>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</si>
  <si>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</si>
  <si>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</si>
  <si>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</si>
  <si>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</si>
  <si>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</si>
  <si>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</si>
  <si>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</si>
  <si>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</si>
  <si>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</si>
  <si>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</si>
  <si>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</si>
  <si>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</si>
  <si>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</si>
  <si>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</si>
  <si>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</si>
  <si>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</si>
  <si>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</si>
  <si>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</si>
  <si>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</si>
  <si>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</si>
  <si>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</si>
  <si>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</si>
  <si>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</si>
  <si>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</si>
  <si>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</si>
  <si>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</si>
  <si>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</si>
  <si>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</si>
  <si>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</si>
  <si>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</si>
  <si>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</si>
  <si>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</si>
  <si>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</si>
  <si>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</si>
  <si>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</si>
  <si>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</si>
  <si>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</si>
  <si>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</si>
  <si>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</si>
  <si>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</si>
  <si>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</si>
  <si>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</si>
  <si>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</si>
  <si>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</si>
  <si>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</si>
  <si>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</si>
  <si>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</si>
  <si>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</si>
  <si>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愛知県美浜町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</si>
  <si>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</si>
  <si>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</si>
  <si>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</si>
  <si>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</si>
  <si>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</si>
  <si>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</si>
  <si>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</si>
  <si>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</si>
  <si>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</si>
  <si>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</si>
  <si>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</si>
  <si>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</si>
  <si>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</si>
  <si>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</si>
  <si>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</si>
  <si>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</si>
  <si>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</si>
  <si>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</si>
  <si>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</si>
  <si>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</si>
  <si>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</si>
  <si>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</si>
  <si>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</si>
  <si>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</si>
  <si>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</si>
  <si>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</si>
  <si>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</si>
  <si>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</si>
  <si>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</si>
  <si>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</si>
  <si>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</si>
  <si>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</si>
  <si>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</si>
  <si>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</si>
  <si>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</si>
  <si>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</si>
  <si>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</si>
  <si>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</si>
  <si>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</si>
  <si>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農業集落家庭排水処理施設特別会計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</si>
  <si>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</si>
  <si>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</si>
  <si>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</si>
  <si>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</si>
  <si>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</si>
  <si>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</si>
  <si>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</si>
  <si>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</si>
  <si>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</si>
  <si>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</si>
  <si>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</si>
  <si>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</si>
  <si>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</si>
  <si>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</si>
  <si>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</si>
  <si>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</si>
  <si>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</si>
  <si>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</si>
  <si>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</si>
  <si>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</si>
  <si>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</si>
  <si>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</si>
  <si>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</si>
  <si>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</si>
  <si>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</si>
  <si>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</si>
  <si>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</si>
  <si>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</si>
  <si>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</si>
  <si>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</si>
  <si>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</si>
  <si>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</si>
  <si>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</si>
  <si>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</si>
  <si>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</si>
  <si>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</si>
  <si>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</si>
  <si>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</si>
  <si>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</si>
  <si>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</si>
  <si>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</si>
  <si>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</si>
  <si>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</si>
  <si>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</si>
  <si>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</si>
  <si>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</si>
  <si>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</si>
  <si>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</si>
  <si>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</si>
  <si>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</si>
  <si>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</si>
  <si>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</si>
  <si>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</si>
  <si>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</si>
  <si>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</si>
  <si>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</si>
  <si>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</si>
  <si>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</si>
  <si>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</si>
  <si>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</si>
  <si>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</si>
  <si>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</si>
  <si>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</si>
  <si>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</si>
  <si>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</si>
  <si>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</si>
  <si>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</si>
  <si>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</si>
  <si>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</si>
  <si>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</si>
  <si>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</si>
  <si>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</si>
  <si>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</si>
  <si>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</si>
  <si>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</si>
  <si>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</si>
  <si>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</si>
  <si>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</si>
  <si>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</si>
  <si>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</si>
  <si>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</si>
  <si>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</si>
  <si>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</si>
  <si>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</si>
  <si>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</si>
  <si>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</si>
  <si>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</si>
  <si>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</si>
  <si>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</si>
  <si>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</si>
  <si>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</si>
  <si>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</si>
  <si>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</si>
  <si>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</si>
  <si>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</si>
  <si>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</si>
  <si>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</si>
  <si>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</si>
  <si>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</si>
  <si>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</si>
  <si>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</si>
  <si>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</si>
  <si>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</si>
  <si>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</si>
  <si>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</si>
  <si>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</si>
  <si>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</si>
  <si>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</si>
  <si>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</si>
  <si>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</si>
  <si>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</si>
  <si>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</si>
  <si>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</si>
  <si>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</si>
  <si>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</si>
  <si>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</si>
  <si>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</si>
  <si>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</si>
  <si>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</si>
  <si>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</si>
  <si>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</si>
  <si>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</si>
  <si>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</si>
  <si>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</si>
  <si>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</si>
  <si>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</si>
  <si>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</si>
  <si>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</si>
  <si>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</si>
  <si>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</si>
  <si>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</si>
  <si>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</si>
  <si>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</si>
  <si>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</si>
  <si>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2.98</t>
  </si>
  <si>
    <t>▲ 4.04</t>
  </si>
  <si>
    <t>水道事業会計</t>
  </si>
  <si>
    <t>一般会計</t>
  </si>
  <si>
    <t>国民健康保険特別会計</t>
  </si>
  <si>
    <t>介護保険特別会計</t>
  </si>
  <si>
    <t>後期高齢者医療特別会計</t>
  </si>
  <si>
    <t>土地取得特別会計</t>
  </si>
  <si>
    <t>農業集落家庭排水処理施設特別会計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</si>
  <si>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</si>
  <si>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</si>
  <si>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</si>
  <si>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知多南部衛生組合</t>
    <rPh sb="0" eb="2">
      <t>チタ</t>
    </rPh>
    <rPh sb="2" eb="4">
      <t>ナンブ</t>
    </rPh>
    <rPh sb="4" eb="6">
      <t>エイセイ</t>
    </rPh>
    <rPh sb="6" eb="8">
      <t>クミアイ</t>
    </rPh>
    <phoneticPr fontId="2"/>
  </si>
  <si>
    <t>知多南部消防組合</t>
    <rPh sb="0" eb="2">
      <t>チタ</t>
    </rPh>
    <rPh sb="2" eb="4">
      <t>ナンブ</t>
    </rPh>
    <rPh sb="4" eb="6">
      <t>ショウボウ</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</si>
  <si>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</si>
  <si>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</si>
  <si>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知多南部広域環境組合</t>
    <rPh sb="0" eb="2">
      <t>チタ</t>
    </rPh>
    <rPh sb="2" eb="4">
      <t>ナンブ</t>
    </rPh>
    <rPh sb="4" eb="6">
      <t>コウイキ</t>
    </rPh>
    <rPh sb="6" eb="8">
      <t>カンキョウ</t>
    </rPh>
    <rPh sb="8" eb="10">
      <t>クミアイ</t>
    </rPh>
    <phoneticPr fontId="2"/>
  </si>
  <si>
    <t>-</t>
    <phoneticPr fontId="2"/>
  </si>
  <si>
    <t>法適用企業</t>
    <rPh sb="0" eb="1">
      <t>ホウ</t>
    </rPh>
    <rPh sb="1" eb="3">
      <t>テキヨウ</t>
    </rPh>
    <rPh sb="3" eb="5">
      <t>キギョウ</t>
    </rPh>
    <phoneticPr fontId="2"/>
  </si>
  <si>
    <t>-</t>
    <phoneticPr fontId="2"/>
  </si>
  <si>
    <t>愛知県農業共済事務組合</t>
    <rPh sb="0" eb="3">
      <t>アイチケン</t>
    </rPh>
    <rPh sb="3" eb="5">
      <t>ノウギョウ</t>
    </rPh>
    <rPh sb="5" eb="7">
      <t>キョウサイ</t>
    </rPh>
    <rPh sb="7" eb="9">
      <t>ジム</t>
    </rPh>
    <rPh sb="9" eb="11">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</si>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</sst>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33712</c:v>
                </c:pt>
                <c:pt idx="1">
                  <c:v>28488</c:v>
                </c:pt>
                <c:pt idx="2">
                  <c:v>22204</c:v>
                </c:pt>
                <c:pt idx="3">
                  <c:v>36438</c:v>
                </c:pt>
                <c:pt idx="4">
                  <c:v>39015</c:v>
                </c:pt>
              </c:numCache>
            </c:numRef>
          </c:val>
          <c:smooth val="0"/>
        </c:ser>
        <c:dLbls>
          <c:showLegendKey val="0"/>
          <c:showVal val="0"/>
          <c:showCatName val="0"/>
          <c:showSerName val="0"/>
          <c:showPercent val="0"/>
          <c:showBubbleSize val="0"/>
        </c:dLbls>
        <c:marker val="1"/>
        <c:smooth val="0"/>
        <c:axId val="225453056"/>
        <c:axId val="226133560"/>
      </c:lineChart>
      <c:catAx>
        <c:axId val="22545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133560"/>
        <c:crosses val="autoZero"/>
        <c:auto val="1"/>
        <c:lblAlgn val="ctr"/>
        <c:lblOffset val="100"/>
        <c:tickLblSkip val="1"/>
        <c:tickMarkSkip val="1"/>
        <c:noMultiLvlLbl val="0"/>
      </c:catAx>
      <c:valAx>
        <c:axId val="2261335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45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2.93</c:v>
                </c:pt>
                <c:pt idx="1">
                  <c:v>7.86</c:v>
                </c:pt>
                <c:pt idx="2">
                  <c:v>4.4800000000000004</c:v>
                </c:pt>
                <c:pt idx="3">
                  <c:v>6.11</c:v>
                </c:pt>
                <c:pt idx="4">
                  <c:v>7.65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17.78</c:v>
                </c:pt>
                <c:pt idx="1">
                  <c:v>19.420000000000002</c:v>
                </c:pt>
                <c:pt idx="2">
                  <c:v>18.93</c:v>
                </c:pt>
                <c:pt idx="3">
                  <c:v>21.19</c:v>
                </c:pt>
                <c:pt idx="4">
                  <c:v>23.88</c:v>
                </c:pt>
              </c:numCache>
            </c:numRef>
          </c:val>
        </c:ser>
        <c:dLbls>
          <c:showLegendKey val="0"/>
          <c:showVal val="0"/>
          <c:showCatName val="0"/>
          <c:showSerName val="0"/>
          <c:showPercent val="0"/>
          <c:showBubbleSize val="0"/>
        </c:dLbls>
        <c:gapWidth val="250"/>
        <c:overlap val="100"/>
        <c:axId val="413465584"/>
        <c:axId val="226237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-2.98</c:v>
                </c:pt>
                <c:pt idx="1">
                  <c:v>7.2</c:v>
                </c:pt>
                <c:pt idx="2">
                  <c:v>-4.04</c:v>
                </c:pt>
                <c:pt idx="3">
                  <c:v>2.9</c:v>
                </c:pt>
                <c:pt idx="4">
                  <c:v>4.72</c:v>
                </c:pt>
              </c:numCache>
            </c:numRef>
          </c:val>
          <c:smooth val="0"/>
        </c:ser>
        <c:dLbls>
          <c:showLegendKey val="0"/>
          <c:showVal val="0"/>
          <c:showCatName val="0"/>
          <c:showSerName val="0"/>
          <c:showPercent val="0"/>
          <c:showBubbleSize val="0"/>
        </c:dLbls>
        <c:marker val="1"/>
        <c:smooth val="0"/>
        <c:axId val="413465584"/>
        <c:axId val="226237480"/>
      </c:lineChart>
      <c:catAx>
        <c:axId val="41346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237480"/>
        <c:crosses val="autoZero"/>
        <c:auto val="1"/>
        <c:lblAlgn val="ctr"/>
        <c:lblOffset val="100"/>
        <c:tickLblSkip val="1"/>
        <c:tickMarkSkip val="1"/>
        <c:noMultiLvlLbl val="0"/>
      </c:catAx>
      <c:valAx>
        <c:axId val="226237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46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0.03</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c:v>
                </c:pt>
                <c:pt idx="2">
                  <c:v>#N/A</c:v>
                </c:pt>
                <c:pt idx="3">
                  <c:v>0.03</c:v>
                </c:pt>
                <c:pt idx="4">
                  <c:v>#N/A</c:v>
                </c:pt>
                <c:pt idx="5">
                  <c:v>0.04</c:v>
                </c:pt>
                <c:pt idx="6">
                  <c:v>#N/A</c:v>
                </c:pt>
                <c:pt idx="7">
                  <c:v>0.13</c:v>
                </c:pt>
                <c:pt idx="8">
                  <c:v>#N/A</c:v>
                </c:pt>
                <c:pt idx="9">
                  <c:v>0.56000000000000005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3.28</c:v>
                </c:pt>
                <c:pt idx="2">
                  <c:v>#N/A</c:v>
                </c:pt>
                <c:pt idx="3">
                  <c:v>2.12</c:v>
                </c:pt>
                <c:pt idx="4">
                  <c:v>#N/A</c:v>
                </c:pt>
                <c:pt idx="5">
                  <c:v>2.54</c:v>
                </c:pt>
                <c:pt idx="6">
                  <c:v>#N/A</c:v>
                </c:pt>
                <c:pt idx="7">
                  <c:v>1.59</c:v>
                </c:pt>
                <c:pt idx="8">
                  <c:v>#N/A</c:v>
                </c:pt>
                <c:pt idx="9">
                  <c:v>3.03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2.93</c:v>
                </c:pt>
                <c:pt idx="2">
                  <c:v>#N/A</c:v>
                </c:pt>
                <c:pt idx="3">
                  <c:v>7.86</c:v>
                </c:pt>
                <c:pt idx="4">
                  <c:v>#N/A</c:v>
                </c:pt>
                <c:pt idx="5">
                  <c:v>4.4800000000000004</c:v>
                </c:pt>
                <c:pt idx="6">
                  <c:v>#N/A</c:v>
                </c:pt>
                <c:pt idx="7">
                  <c:v>6.11</c:v>
                </c:pt>
                <c:pt idx="8">
                  <c:v>#N/A</c:v>
                </c:pt>
                <c:pt idx="9">
                  <c:v>7.65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11.38</c:v>
                </c:pt>
                <c:pt idx="2">
                  <c:v>#N/A</c:v>
                </c:pt>
                <c:pt idx="3">
                  <c:v>11.79</c:v>
                </c:pt>
                <c:pt idx="4">
                  <c:v>#N/A</c:v>
                </c:pt>
                <c:pt idx="5">
                  <c:v>12.75</c:v>
                </c:pt>
                <c:pt idx="6">
                  <c:v>#N/A</c:v>
                </c:pt>
                <c:pt idx="7">
                  <c:v>14.64</c:v>
                </c:pt>
                <c:pt idx="8">
                  <c:v>#N/A</c:v>
                </c:pt>
                <c:pt idx="9">
                  <c:v>16.329999999999998</c:v>
                </c:pt>
              </c:numCache>
            </c:numRef>
          </c:val>
        </c:ser>
        <c:dLbls>
          <c:showLegendKey val="0"/>
          <c:showVal val="0"/>
          <c:showCatName val="0"/>
          <c:showSerName val="0"/>
          <c:showPercent val="0"/>
          <c:showBubbleSize val="0"/>
        </c:dLbls>
        <c:gapWidth val="150"/>
        <c:overlap val="100"/>
        <c:axId val="225229720"/>
        <c:axId val="415616808"/>
      </c:barChart>
      <c:catAx>
        <c:axId val="22522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616808"/>
        <c:crosses val="autoZero"/>
        <c:auto val="1"/>
        <c:lblAlgn val="ctr"/>
        <c:lblOffset val="100"/>
        <c:tickLblSkip val="1"/>
        <c:tickMarkSkip val="1"/>
        <c:noMultiLvlLbl val="0"/>
      </c:catAx>
      <c:valAx>
        <c:axId val="415616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29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688</c:v>
                </c:pt>
                <c:pt idx="5">
                  <c:v>683</c:v>
                </c:pt>
                <c:pt idx="8">
                  <c:v>685</c:v>
                </c:pt>
                <c:pt idx="11">
                  <c:v>615</c:v>
                </c:pt>
                <c:pt idx="14">
                  <c:v>534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26</c:v>
                </c:pt>
                <c:pt idx="6">
                  <c:v>26</c:v>
                </c:pt>
                <c:pt idx="9">
                  <c:v>26</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278</c:v>
                </c:pt>
                <c:pt idx="3">
                  <c:v>252</c:v>
                </c:pt>
                <c:pt idx="6">
                  <c:v>219</c:v>
                </c:pt>
                <c:pt idx="9">
                  <c:v>112</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c:v>
                </c:pt>
                <c:pt idx="3">
                  <c:v>12</c:v>
                </c:pt>
                <c:pt idx="6">
                  <c:v>12</c:v>
                </c:pt>
                <c:pt idx="9">
                  <c:v>12</c:v>
                </c:pt>
                <c:pt idx="12">
                  <c:v>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805</c:v>
                </c:pt>
                <c:pt idx="3">
                  <c:v>784</c:v>
                </c:pt>
                <c:pt idx="6">
                  <c:v>780</c:v>
                </c:pt>
                <c:pt idx="9">
                  <c:v>707</c:v>
                </c:pt>
                <c:pt idx="12">
                  <c:v>655</c:v>
                </c:pt>
              </c:numCache>
            </c:numRef>
          </c:val>
        </c:ser>
        <c:dLbls>
          <c:showLegendKey val="0"/>
          <c:showVal val="0"/>
          <c:showCatName val="0"/>
          <c:showSerName val="0"/>
          <c:showPercent val="0"/>
          <c:showBubbleSize val="0"/>
        </c:dLbls>
        <c:gapWidth val="100"/>
        <c:overlap val="100"/>
        <c:axId val="416526368"/>
        <c:axId val="416514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433</c:v>
                </c:pt>
                <c:pt idx="2">
                  <c:v>#N/A</c:v>
                </c:pt>
                <c:pt idx="3">
                  <c:v>#N/A</c:v>
                </c:pt>
                <c:pt idx="4">
                  <c:v>391</c:v>
                </c:pt>
                <c:pt idx="5">
                  <c:v>#N/A</c:v>
                </c:pt>
                <c:pt idx="6">
                  <c:v>#N/A</c:v>
                </c:pt>
                <c:pt idx="7">
                  <c:v>352</c:v>
                </c:pt>
                <c:pt idx="8">
                  <c:v>#N/A</c:v>
                </c:pt>
                <c:pt idx="9">
                  <c:v>#N/A</c:v>
                </c:pt>
                <c:pt idx="10">
                  <c:v>242</c:v>
                </c:pt>
                <c:pt idx="11">
                  <c:v>#N/A</c:v>
                </c:pt>
                <c:pt idx="12">
                  <c:v>#N/A</c:v>
                </c:pt>
                <c:pt idx="13">
                  <c:v>225</c:v>
                </c:pt>
                <c:pt idx="14">
                  <c:v>#N/A</c:v>
                </c:pt>
              </c:numCache>
            </c:numRef>
          </c:val>
          <c:smooth val="0"/>
        </c:ser>
        <c:dLbls>
          <c:showLegendKey val="0"/>
          <c:showVal val="0"/>
          <c:showCatName val="0"/>
          <c:showSerName val="0"/>
          <c:showPercent val="0"/>
          <c:showBubbleSize val="0"/>
        </c:dLbls>
        <c:marker val="1"/>
        <c:smooth val="0"/>
        <c:axId val="416526368"/>
        <c:axId val="416514440"/>
      </c:lineChart>
      <c:catAx>
        <c:axId val="4165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514440"/>
        <c:crosses val="autoZero"/>
        <c:auto val="1"/>
        <c:lblAlgn val="ctr"/>
        <c:lblOffset val="100"/>
        <c:tickLblSkip val="1"/>
        <c:tickMarkSkip val="1"/>
        <c:noMultiLvlLbl val="0"/>
      </c:catAx>
      <c:valAx>
        <c:axId val="416514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2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4766</c:v>
                </c:pt>
                <c:pt idx="5">
                  <c:v>5089</c:v>
                </c:pt>
                <c:pt idx="8">
                  <c:v>5085</c:v>
                </c:pt>
                <c:pt idx="11">
                  <c:v>5323</c:v>
                </c:pt>
                <c:pt idx="14">
                  <c:v>5514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503</c:v>
                </c:pt>
                <c:pt idx="5">
                  <c:v>359</c:v>
                </c:pt>
                <c:pt idx="8">
                  <c:v>199</c:v>
                </c:pt>
                <c:pt idx="11">
                  <c:v>84</c:v>
                </c:pt>
                <c:pt idx="14">
                  <c:v>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1395</c:v>
                </c:pt>
                <c:pt idx="5">
                  <c:v>1748</c:v>
                </c:pt>
                <c:pt idx="8">
                  <c:v>1924</c:v>
                </c:pt>
                <c:pt idx="11">
                  <c:v>1931</c:v>
                </c:pt>
                <c:pt idx="14">
                  <c:v>2066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c:v>
                </c:pt>
                <c:pt idx="3">
                  <c:v>5</c:v>
                </c:pt>
                <c:pt idx="6">
                  <c:v>1</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2089</c:v>
                </c:pt>
                <c:pt idx="3">
                  <c:v>2134</c:v>
                </c:pt>
                <c:pt idx="6">
                  <c:v>2136</c:v>
                </c:pt>
                <c:pt idx="9">
                  <c:v>1623</c:v>
                </c:pt>
                <c:pt idx="12">
                  <c:v>1677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720</c:v>
                </c:pt>
                <c:pt idx="3">
                  <c:v>802</c:v>
                </c:pt>
                <c:pt idx="6">
                  <c:v>617</c:v>
                </c:pt>
                <c:pt idx="9">
                  <c:v>503</c:v>
                </c:pt>
                <c:pt idx="12">
                  <c:v>529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125</c:v>
                </c:pt>
                <c:pt idx="3">
                  <c:v>247</c:v>
                </c:pt>
                <c:pt idx="6">
                  <c:v>113</c:v>
                </c:pt>
                <c:pt idx="9">
                  <c:v>104</c:v>
                </c:pt>
                <c:pt idx="12">
                  <c:v>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206</c:v>
                </c:pt>
                <c:pt idx="3">
                  <c:v>181</c:v>
                </c:pt>
                <c:pt idx="6">
                  <c:v>155</c:v>
                </c:pt>
                <c:pt idx="9">
                  <c:v>129</c:v>
                </c:pt>
                <c:pt idx="12">
                  <c:v>103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5653</c:v>
                </c:pt>
                <c:pt idx="3">
                  <c:v>5688</c:v>
                </c:pt>
                <c:pt idx="6">
                  <c:v>5481</c:v>
                </c:pt>
                <c:pt idx="9">
                  <c:v>5507</c:v>
                </c:pt>
                <c:pt idx="12">
                  <c:v>5641</c:v>
                </c:pt>
              </c:numCache>
            </c:numRef>
          </c:val>
        </c:ser>
        <c:dLbls>
          <c:showLegendKey val="0"/>
          <c:showVal val="0"/>
          <c:showCatName val="0"/>
          <c:showSerName val="0"/>
          <c:showPercent val="0"/>
          <c:showBubbleSize val="0"/>
        </c:dLbls>
        <c:gapWidth val="100"/>
        <c:overlap val="100"/>
        <c:axId val="415604344"/>
        <c:axId val="415604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2134</c:v>
                </c:pt>
                <c:pt idx="2">
                  <c:v>#N/A</c:v>
                </c:pt>
                <c:pt idx="3">
                  <c:v>#N/A</c:v>
                </c:pt>
                <c:pt idx="4">
                  <c:v>1860</c:v>
                </c:pt>
                <c:pt idx="5">
                  <c:v>#N/A</c:v>
                </c:pt>
                <c:pt idx="6">
                  <c:v>#N/A</c:v>
                </c:pt>
                <c:pt idx="7">
                  <c:v>1295</c:v>
                </c:pt>
                <c:pt idx="8">
                  <c:v>#N/A</c:v>
                </c:pt>
                <c:pt idx="9">
                  <c:v>#N/A</c:v>
                </c:pt>
                <c:pt idx="10">
                  <c:v>529</c:v>
                </c:pt>
                <c:pt idx="11">
                  <c:v>#N/A</c:v>
                </c:pt>
                <c:pt idx="12">
                  <c:v>#N/A</c:v>
                </c:pt>
                <c:pt idx="13">
                  <c:v>433</c:v>
                </c:pt>
                <c:pt idx="14">
                  <c:v>#N/A</c:v>
                </c:pt>
              </c:numCache>
            </c:numRef>
          </c:val>
          <c:smooth val="0"/>
        </c:ser>
        <c:dLbls>
          <c:showLegendKey val="0"/>
          <c:showVal val="0"/>
          <c:showCatName val="0"/>
          <c:showSerName val="0"/>
          <c:showPercent val="0"/>
          <c:showBubbleSize val="0"/>
        </c:dLbls>
        <c:marker val="1"/>
        <c:smooth val="0"/>
        <c:axId val="415604344"/>
        <c:axId val="415604728"/>
      </c:lineChart>
      <c:catAx>
        <c:axId val="41560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604728"/>
        <c:crosses val="autoZero"/>
        <c:auto val="1"/>
        <c:lblAlgn val="ctr"/>
        <c:lblOffset val="100"/>
        <c:tickLblSkip val="1"/>
        <c:tickMarkSkip val="1"/>
        <c:noMultiLvlLbl val="0"/>
      </c:catAx>
      <c:valAx>
        <c:axId val="415604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60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23,062
22,843
46.39
7,691,021
7,293,447
386,856
5,056,732
5,640,745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類似団体及び全国平均は上回っているものの、県の平均を大きく下回っている。</a:t>
          </a:r>
        </a:p>
        <a:p>
          <a:r>
            <a:rPr kumimoji="1" lang="ja-JP" altLang="en-US" sz="1300">
              <a:latin typeface="ＭＳ Ｐゴシック"/>
            </a:rPr>
            <a:t>人口減少や地価の下落が止まらない中、固定資産税等が減収となっており、それにより財政力指数が悪化する傾向にある。</a:t>
          </a:r>
        </a:p>
        <a:p>
          <a:r>
            <a:rPr kumimoji="1" lang="ja-JP" altLang="en-US" sz="1300">
              <a:latin typeface="ＭＳ Ｐゴシック"/>
            </a:rPr>
            <a:t>投資的経費を抑制するなど、歳出の見直しを厳しく実施するとともに税収の徴収率向上に努力し、ふるさと納税寄附金制度などの歳入確保に努める。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52211</xdr:rowOff>
    </xdr:to>
    <xdr:cxnSp macro="">
      <xdr:nvCxnSpPr>
        <xdr:cNvPr id="68" name="直線コネクタ 67"/>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11995</xdr:rowOff>
    </xdr:to>
    <xdr:cxnSp macro="">
      <xdr:nvCxnSpPr>
        <xdr:cNvPr id="74" name="直線コネクタ 73"/>
        <xdr:cNvCxnSpPr/>
      </xdr:nvCxnSpPr>
      <xdr:spPr>
        <a:xfrm>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156633</xdr:rowOff>
    </xdr:to>
    <xdr:cxnSp macro="">
      <xdr:nvCxnSpPr>
        <xdr:cNvPr id="77" name="直線コネクタ 76"/>
        <xdr:cNvCxnSpPr/>
      </xdr:nvCxnSpPr>
      <xdr:spPr>
        <a:xfrm>
          <a:off x="1447800" y="71324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昨年に比べて経常収支比率は改善したが、人件費においては他団体と比べると高い状況となっており、引き続き職員定数の削減に努めていく。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62</xdr:row>
      <xdr:rowOff>68580</xdr:rowOff>
    </xdr:to>
    <xdr:cxnSp macro="">
      <xdr:nvCxnSpPr>
        <xdr:cNvPr id="129" name="直線コネクタ 128"/>
        <xdr:cNvCxnSpPr/>
      </xdr:nvCxnSpPr>
      <xdr:spPr>
        <a:xfrm flipV="1">
          <a:off x="4114800" y="1038479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64</xdr:row>
      <xdr:rowOff>87630</xdr:rowOff>
    </xdr:to>
    <xdr:cxnSp macro="">
      <xdr:nvCxnSpPr>
        <xdr:cNvPr id="132" name="直線コネクタ 131"/>
        <xdr:cNvCxnSpPr/>
      </xdr:nvCxnSpPr>
      <xdr:spPr>
        <a:xfrm flipV="1">
          <a:off x="3225800" y="1069848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64</xdr:row>
      <xdr:rowOff>87630</xdr:rowOff>
    </xdr:to>
    <xdr:cxnSp macro="">
      <xdr:nvCxnSpPr>
        <xdr:cNvPr id="135" name="直線コネクタ 134"/>
        <xdr:cNvCxnSpPr/>
      </xdr:nvCxnSpPr>
      <xdr:spPr>
        <a:xfrm>
          <a:off x="2336800" y="1060196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65</xdr:row>
      <xdr:rowOff>157480</xdr:rowOff>
    </xdr:to>
    <xdr:cxnSp macro="">
      <xdr:nvCxnSpPr>
        <xdr:cNvPr id="138" name="直線コネクタ 137"/>
        <xdr:cNvCxnSpPr/>
      </xdr:nvCxnSpPr>
      <xdr:spPr>
        <a:xfrm flipV="1">
          <a:off x="1447800" y="1060196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8" name="円/楕円 147"/>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49"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0" name="円/楕円 149"/>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1" name="テキスト ボックス 15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2" name="円/楕円 151"/>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3" name="テキスト ボックス 152"/>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5" name="テキスト ボックス 154"/>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6" name="円/楕円 155"/>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7" name="テキスト ボックス 156"/>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[108,368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を下回っているが、県平均を上回っている。今後も各種電算処理業務が増えることが見込まれ、物件費の増加が予測される。近隣他市町と比べ職員の平均年齢が高く厳しい状況であるが、定期昇給の見直しを図るなどし、人件費の抑制に今後も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113728</xdr:rowOff>
    </xdr:from>
    <xdr:to>
      <xdr:col>7</xdr:col>
      <xdr:colOff>152400</xdr:colOff>
      <xdr:row>80</xdr:row>
      <xdr:rowOff>118320</xdr:rowOff>
    </xdr:to>
    <xdr:cxnSp macro="">
      <xdr:nvCxnSpPr>
        <xdr:cNvPr id="192" name="直線コネクタ 191"/>
        <xdr:cNvCxnSpPr/>
      </xdr:nvCxnSpPr>
      <xdr:spPr>
        <a:xfrm>
          <a:off x="4114800" y="13829728"/>
          <a:ext cx="8382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113728</xdr:rowOff>
    </xdr:from>
    <xdr:to>
      <xdr:col>6</xdr:col>
      <xdr:colOff>0</xdr:colOff>
      <xdr:row>80</xdr:row>
      <xdr:rowOff>123045</xdr:rowOff>
    </xdr:to>
    <xdr:cxnSp macro="">
      <xdr:nvCxnSpPr>
        <xdr:cNvPr id="195" name="直線コネクタ 194"/>
        <xdr:cNvCxnSpPr/>
      </xdr:nvCxnSpPr>
      <xdr:spPr>
        <a:xfrm flipV="1">
          <a:off x="3225800" y="13829728"/>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109710</xdr:rowOff>
    </xdr:from>
    <xdr:to>
      <xdr:col>4</xdr:col>
      <xdr:colOff>482600</xdr:colOff>
      <xdr:row>80</xdr:row>
      <xdr:rowOff>123045</xdr:rowOff>
    </xdr:to>
    <xdr:cxnSp macro="">
      <xdr:nvCxnSpPr>
        <xdr:cNvPr id="198" name="直線コネクタ 197"/>
        <xdr:cNvCxnSpPr/>
      </xdr:nvCxnSpPr>
      <xdr:spPr>
        <a:xfrm>
          <a:off x="2336800" y="138257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109710</xdr:rowOff>
    </xdr:from>
    <xdr:to>
      <xdr:col>3</xdr:col>
      <xdr:colOff>279400</xdr:colOff>
      <xdr:row>80</xdr:row>
      <xdr:rowOff>117114</xdr:rowOff>
    </xdr:to>
    <xdr:cxnSp macro="">
      <xdr:nvCxnSpPr>
        <xdr:cNvPr id="201" name="直線コネクタ 200"/>
        <xdr:cNvCxnSpPr/>
      </xdr:nvCxnSpPr>
      <xdr:spPr>
        <a:xfrm flipV="1">
          <a:off x="1447800" y="13825710"/>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67520</xdr:rowOff>
    </xdr:from>
    <xdr:to>
      <xdr:col>7</xdr:col>
      <xdr:colOff>203200</xdr:colOff>
      <xdr:row>80</xdr:row>
      <xdr:rowOff>169120</xdr:rowOff>
    </xdr:to>
    <xdr:sp macro="" textlink="">
      <xdr:nvSpPr>
        <xdr:cNvPr id="211" name="円/楕円 210"/>
        <xdr:cNvSpPr/>
      </xdr:nvSpPr>
      <xdr:spPr>
        <a:xfrm>
          <a:off x="4902200" y="137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84047</xdr:rowOff>
    </xdr:from>
    <xdr:ext cx="762000" cy="259045"/>
    <xdr:sp macro="" textlink="">
      <xdr:nvSpPr>
        <xdr:cNvPr id="212" name="人件費・物件費等の状況該当値テキスト"/>
        <xdr:cNvSpPr txBox="1"/>
      </xdr:nvSpPr>
      <xdr:spPr>
        <a:xfrm>
          <a:off x="5041900" y="136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108,368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62928</xdr:rowOff>
    </xdr:from>
    <xdr:to>
      <xdr:col>6</xdr:col>
      <xdr:colOff>50800</xdr:colOff>
      <xdr:row>80</xdr:row>
      <xdr:rowOff>164528</xdr:rowOff>
    </xdr:to>
    <xdr:sp macro="" textlink="">
      <xdr:nvSpPr>
        <xdr:cNvPr id="213" name="円/楕円 212"/>
        <xdr:cNvSpPr/>
      </xdr:nvSpPr>
      <xdr:spPr>
        <a:xfrm>
          <a:off x="4064000" y="137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3255</xdr:rowOff>
    </xdr:from>
    <xdr:ext cx="736600" cy="259045"/>
    <xdr:sp macro="" textlink="">
      <xdr:nvSpPr>
        <xdr:cNvPr id="214" name="テキスト ボックス 213"/>
        <xdr:cNvSpPr txBox="1"/>
      </xdr:nvSpPr>
      <xdr:spPr>
        <a:xfrm>
          <a:off x="3733800" y="135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72245</xdr:rowOff>
    </xdr:from>
    <xdr:to>
      <xdr:col>4</xdr:col>
      <xdr:colOff>533400</xdr:colOff>
      <xdr:row>81</xdr:row>
      <xdr:rowOff>2395</xdr:rowOff>
    </xdr:to>
    <xdr:sp macro="" textlink="">
      <xdr:nvSpPr>
        <xdr:cNvPr id="215" name="円/楕円 214"/>
        <xdr:cNvSpPr/>
      </xdr:nvSpPr>
      <xdr:spPr>
        <a:xfrm>
          <a:off x="3175000" y="137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12572</xdr:rowOff>
    </xdr:from>
    <xdr:ext cx="762000" cy="259045"/>
    <xdr:sp macro="" textlink="">
      <xdr:nvSpPr>
        <xdr:cNvPr id="216" name="テキスト ボックス 215"/>
        <xdr:cNvSpPr txBox="1"/>
      </xdr:nvSpPr>
      <xdr:spPr>
        <a:xfrm>
          <a:off x="2844800" y="1355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58910</xdr:rowOff>
    </xdr:from>
    <xdr:to>
      <xdr:col>3</xdr:col>
      <xdr:colOff>330200</xdr:colOff>
      <xdr:row>80</xdr:row>
      <xdr:rowOff>160510</xdr:rowOff>
    </xdr:to>
    <xdr:sp macro="" textlink="">
      <xdr:nvSpPr>
        <xdr:cNvPr id="217" name="円/楕円 216"/>
        <xdr:cNvSpPr/>
      </xdr:nvSpPr>
      <xdr:spPr>
        <a:xfrm>
          <a:off x="2286000" y="13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170687</xdr:rowOff>
    </xdr:from>
    <xdr:ext cx="762000" cy="259045"/>
    <xdr:sp macro="" textlink="">
      <xdr:nvSpPr>
        <xdr:cNvPr id="218" name="テキスト ボックス 217"/>
        <xdr:cNvSpPr txBox="1"/>
      </xdr:nvSpPr>
      <xdr:spPr>
        <a:xfrm>
          <a:off x="1955800" y="135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66314</xdr:rowOff>
    </xdr:from>
    <xdr:to>
      <xdr:col>2</xdr:col>
      <xdr:colOff>127000</xdr:colOff>
      <xdr:row>80</xdr:row>
      <xdr:rowOff>167914</xdr:rowOff>
    </xdr:to>
    <xdr:sp macro="" textlink="">
      <xdr:nvSpPr>
        <xdr:cNvPr id="219" name="円/楕円 218"/>
        <xdr:cNvSpPr/>
      </xdr:nvSpPr>
      <xdr:spPr>
        <a:xfrm>
          <a:off x="1397000" y="137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152691</xdr:rowOff>
    </xdr:from>
    <xdr:ext cx="762000" cy="259045"/>
    <xdr:sp macro="" textlink="">
      <xdr:nvSpPr>
        <xdr:cNvPr id="220" name="テキスト ボックス 219"/>
        <xdr:cNvSpPr txBox="1"/>
      </xdr:nvSpPr>
      <xdr:spPr>
        <a:xfrm>
          <a:off x="1066800" y="1386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全国町村平均を下回っており、適切な状況であると認識している。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162306</xdr:rowOff>
    </xdr:from>
    <xdr:to>
      <xdr:col>24</xdr:col>
      <xdr:colOff>558800</xdr:colOff>
      <xdr:row>89</xdr:row>
      <xdr:rowOff>11937</xdr:rowOff>
    </xdr:to>
    <xdr:cxnSp macro="">
      <xdr:nvCxnSpPr>
        <xdr:cNvPr id="252" name="直線コネクタ 251"/>
        <xdr:cNvCxnSpPr/>
      </xdr:nvCxnSpPr>
      <xdr:spPr>
        <a:xfrm flipV="1">
          <a:off x="16179800" y="14392656"/>
          <a:ext cx="838200" cy="8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89</xdr:row>
      <xdr:rowOff>11937</xdr:rowOff>
    </xdr:to>
    <xdr:cxnSp macro="">
      <xdr:nvCxnSpPr>
        <xdr:cNvPr id="255" name="直線コネクタ 254"/>
        <xdr:cNvCxnSpPr/>
      </xdr:nvCxnSpPr>
      <xdr:spPr>
        <a:xfrm>
          <a:off x="15290800" y="152323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114046</xdr:rowOff>
    </xdr:from>
    <xdr:to>
      <xdr:col>22</xdr:col>
      <xdr:colOff>203200</xdr:colOff>
      <xdr:row>88</xdr:row>
      <xdr:rowOff>144780</xdr:rowOff>
    </xdr:to>
    <xdr:cxnSp macro="">
      <xdr:nvCxnSpPr>
        <xdr:cNvPr id="258" name="直線コネクタ 257"/>
        <xdr:cNvCxnSpPr/>
      </xdr:nvCxnSpPr>
      <xdr:spPr>
        <a:xfrm>
          <a:off x="14401800" y="14344396"/>
          <a:ext cx="889000" cy="8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17526</xdr:rowOff>
    </xdr:from>
    <xdr:to>
      <xdr:col>21</xdr:col>
      <xdr:colOff>0</xdr:colOff>
      <xdr:row>83</xdr:row>
      <xdr:rowOff>114046</xdr:rowOff>
    </xdr:to>
    <xdr:cxnSp macro="">
      <xdr:nvCxnSpPr>
        <xdr:cNvPr id="261" name="直線コネクタ 260"/>
        <xdr:cNvCxnSpPr/>
      </xdr:nvCxnSpPr>
      <xdr:spPr>
        <a:xfrm>
          <a:off x="13512800" y="142478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111506</xdr:rowOff>
    </xdr:from>
    <xdr:to>
      <xdr:col>24</xdr:col>
      <xdr:colOff>609600</xdr:colOff>
      <xdr:row>84</xdr:row>
      <xdr:rowOff>41656</xdr:rowOff>
    </xdr:to>
    <xdr:sp macro="" textlink="">
      <xdr:nvSpPr>
        <xdr:cNvPr id="271" name="円/楕円 270"/>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128033</xdr:rowOff>
    </xdr:from>
    <xdr:ext cx="762000" cy="259045"/>
    <xdr:sp macro="" textlink="">
      <xdr:nvSpPr>
        <xdr:cNvPr id="272" name="給与水準   （国との比較）該当値テキスト"/>
        <xdr:cNvSpPr txBox="1"/>
      </xdr:nvSpPr>
      <xdr:spPr>
        <a:xfrm>
          <a:off x="17106900" y="1418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132587</xdr:rowOff>
    </xdr:from>
    <xdr:to>
      <xdr:col>23</xdr:col>
      <xdr:colOff>457200</xdr:colOff>
      <xdr:row>89</xdr:row>
      <xdr:rowOff>62737</xdr:rowOff>
    </xdr:to>
    <xdr:sp macro="" textlink="">
      <xdr:nvSpPr>
        <xdr:cNvPr id="273" name="円/楕円 272"/>
        <xdr:cNvSpPr/>
      </xdr:nvSpPr>
      <xdr:spPr>
        <a:xfrm>
          <a:off x="16129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72914</xdr:rowOff>
    </xdr:from>
    <xdr:ext cx="736600" cy="259045"/>
    <xdr:sp macro="" textlink="">
      <xdr:nvSpPr>
        <xdr:cNvPr id="274" name="テキスト ボックス 273"/>
        <xdr:cNvSpPr txBox="1"/>
      </xdr:nvSpPr>
      <xdr:spPr>
        <a:xfrm>
          <a:off x="15798800" y="149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5" name="円/楕円 274"/>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34307</xdr:rowOff>
    </xdr:from>
    <xdr:ext cx="762000" cy="259045"/>
    <xdr:sp macro="" textlink="">
      <xdr:nvSpPr>
        <xdr:cNvPr id="276" name="テキスト ボックス 275"/>
        <xdr:cNvSpPr txBox="1"/>
      </xdr:nvSpPr>
      <xdr:spPr>
        <a:xfrm>
          <a:off x="14909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63246</xdr:rowOff>
    </xdr:from>
    <xdr:to>
      <xdr:col>21</xdr:col>
      <xdr:colOff>50800</xdr:colOff>
      <xdr:row>83</xdr:row>
      <xdr:rowOff>164846</xdr:rowOff>
    </xdr:to>
    <xdr:sp macro="" textlink="">
      <xdr:nvSpPr>
        <xdr:cNvPr id="277" name="円/楕円 276"/>
        <xdr:cNvSpPr/>
      </xdr:nvSpPr>
      <xdr:spPr>
        <a:xfrm>
          <a:off x="14351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3573</xdr:rowOff>
    </xdr:from>
    <xdr:ext cx="762000" cy="259045"/>
    <xdr:sp macro="" textlink="">
      <xdr:nvSpPr>
        <xdr:cNvPr id="278" name="テキスト ボックス 277"/>
        <xdr:cNvSpPr txBox="1"/>
      </xdr:nvSpPr>
      <xdr:spPr>
        <a:xfrm>
          <a:off x="14020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138176</xdr:rowOff>
    </xdr:from>
    <xdr:to>
      <xdr:col>19</xdr:col>
      <xdr:colOff>533400</xdr:colOff>
      <xdr:row>83</xdr:row>
      <xdr:rowOff>68326</xdr:rowOff>
    </xdr:to>
    <xdr:sp macro="" textlink="">
      <xdr:nvSpPr>
        <xdr:cNvPr id="279" name="円/楕円 278"/>
        <xdr:cNvSpPr/>
      </xdr:nvSpPr>
      <xdr:spPr>
        <a:xfrm>
          <a:off x="134620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78503</xdr:rowOff>
    </xdr:from>
    <xdr:ext cx="762000" cy="259045"/>
    <xdr:sp macro="" textlink="">
      <xdr:nvSpPr>
        <xdr:cNvPr id="280" name="テキスト ボックス 279"/>
        <xdr:cNvSpPr txBox="1"/>
      </xdr:nvSpPr>
      <xdr:spPr>
        <a:xfrm>
          <a:off x="131318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いままで職員数の削減に取り組んできたが、なお全国、県平均を上回っている。</a:t>
          </a:r>
        </a:p>
        <a:p>
          <a:r>
            <a:rPr kumimoji="1" lang="ja-JP" altLang="en-US" sz="1300">
              <a:latin typeface="ＭＳ Ｐゴシック"/>
            </a:rPr>
            <a:t>その要因の一つとして、保育所の職員数が類似団体と比べ多いことがあげられる。１保育所を閉所したが、少子化による園児数が減少することが予想されることから、さらに閉所するなど引き続き職員数の削減に努める。</a:t>
          </a:r>
        </a:p>
        <a:p>
          <a:r>
            <a:rPr kumimoji="1" lang="ja-JP" altLang="en-US" sz="1300">
              <a:latin typeface="ＭＳ Ｐゴシック"/>
            </a:rPr>
            <a:t>また、保育所だけでなく、住民の理解を得ながら学校施設についても統廃合を考えていかなければならないと考えている。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123976</xdr:rowOff>
    </xdr:from>
    <xdr:to>
      <xdr:col>24</xdr:col>
      <xdr:colOff>558800</xdr:colOff>
      <xdr:row>61</xdr:row>
      <xdr:rowOff>136616</xdr:rowOff>
    </xdr:to>
    <xdr:cxnSp macro="">
      <xdr:nvCxnSpPr>
        <xdr:cNvPr id="317" name="直線コネクタ 316"/>
        <xdr:cNvCxnSpPr/>
      </xdr:nvCxnSpPr>
      <xdr:spPr>
        <a:xfrm>
          <a:off x="16179800" y="1058242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122827</xdr:rowOff>
    </xdr:from>
    <xdr:to>
      <xdr:col>23</xdr:col>
      <xdr:colOff>406400</xdr:colOff>
      <xdr:row>61</xdr:row>
      <xdr:rowOff>123976</xdr:rowOff>
    </xdr:to>
    <xdr:cxnSp macro="">
      <xdr:nvCxnSpPr>
        <xdr:cNvPr id="320" name="直線コネクタ 319"/>
        <xdr:cNvCxnSpPr/>
      </xdr:nvCxnSpPr>
      <xdr:spPr>
        <a:xfrm>
          <a:off x="15290800" y="1058127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122827</xdr:rowOff>
    </xdr:from>
    <xdr:to>
      <xdr:col>22</xdr:col>
      <xdr:colOff>203200</xdr:colOff>
      <xdr:row>61</xdr:row>
      <xdr:rowOff>128572</xdr:rowOff>
    </xdr:to>
    <xdr:cxnSp macro="">
      <xdr:nvCxnSpPr>
        <xdr:cNvPr id="323" name="直線コネクタ 322"/>
        <xdr:cNvCxnSpPr/>
      </xdr:nvCxnSpPr>
      <xdr:spPr>
        <a:xfrm flipV="1">
          <a:off x="14401800" y="1058127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117082</xdr:rowOff>
    </xdr:from>
    <xdr:to>
      <xdr:col>21</xdr:col>
      <xdr:colOff>0</xdr:colOff>
      <xdr:row>61</xdr:row>
      <xdr:rowOff>128572</xdr:rowOff>
    </xdr:to>
    <xdr:cxnSp macro="">
      <xdr:nvCxnSpPr>
        <xdr:cNvPr id="326" name="直線コネクタ 325"/>
        <xdr:cNvCxnSpPr/>
      </xdr:nvCxnSpPr>
      <xdr:spPr>
        <a:xfrm>
          <a:off x="13512800" y="1057553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85816</xdr:rowOff>
    </xdr:from>
    <xdr:to>
      <xdr:col>24</xdr:col>
      <xdr:colOff>609600</xdr:colOff>
      <xdr:row>62</xdr:row>
      <xdr:rowOff>15966</xdr:rowOff>
    </xdr:to>
    <xdr:sp macro="" textlink="">
      <xdr:nvSpPr>
        <xdr:cNvPr id="336" name="円/楕円 335"/>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57893</xdr:rowOff>
    </xdr:from>
    <xdr:ext cx="762000" cy="259045"/>
    <xdr:sp macro="" textlink="">
      <xdr:nvSpPr>
        <xdr:cNvPr id="337" name="定員管理の状況該当値テキスト"/>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73176</xdr:rowOff>
    </xdr:from>
    <xdr:to>
      <xdr:col>23</xdr:col>
      <xdr:colOff>457200</xdr:colOff>
      <xdr:row>62</xdr:row>
      <xdr:rowOff>3326</xdr:rowOff>
    </xdr:to>
    <xdr:sp macro="" textlink="">
      <xdr:nvSpPr>
        <xdr:cNvPr id="338" name="円/楕円 337"/>
        <xdr:cNvSpPr/>
      </xdr:nvSpPr>
      <xdr:spPr>
        <a:xfrm>
          <a:off x="16129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159553</xdr:rowOff>
    </xdr:from>
    <xdr:ext cx="736600" cy="259045"/>
    <xdr:sp macro="" textlink="">
      <xdr:nvSpPr>
        <xdr:cNvPr id="339" name="テキスト ボックス 338"/>
        <xdr:cNvSpPr txBox="1"/>
      </xdr:nvSpPr>
      <xdr:spPr>
        <a:xfrm>
          <a:off x="15798800" y="106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72027</xdr:rowOff>
    </xdr:from>
    <xdr:to>
      <xdr:col>22</xdr:col>
      <xdr:colOff>254000</xdr:colOff>
      <xdr:row>62</xdr:row>
      <xdr:rowOff>2177</xdr:rowOff>
    </xdr:to>
    <xdr:sp macro="" textlink="">
      <xdr:nvSpPr>
        <xdr:cNvPr id="340" name="円/楕円 339"/>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158404</xdr:rowOff>
    </xdr:from>
    <xdr:ext cx="762000" cy="259045"/>
    <xdr:sp macro="" textlink="">
      <xdr:nvSpPr>
        <xdr:cNvPr id="341" name="テキスト ボックス 340"/>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77772</xdr:rowOff>
    </xdr:from>
    <xdr:to>
      <xdr:col>21</xdr:col>
      <xdr:colOff>50800</xdr:colOff>
      <xdr:row>62</xdr:row>
      <xdr:rowOff>7922</xdr:rowOff>
    </xdr:to>
    <xdr:sp macro="" textlink="">
      <xdr:nvSpPr>
        <xdr:cNvPr id="342" name="円/楕円 341"/>
        <xdr:cNvSpPr/>
      </xdr:nvSpPr>
      <xdr:spPr>
        <a:xfrm>
          <a:off x="14351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164149</xdr:rowOff>
    </xdr:from>
    <xdr:ext cx="762000" cy="259045"/>
    <xdr:sp macro="" textlink="">
      <xdr:nvSpPr>
        <xdr:cNvPr id="343" name="テキスト ボックス 342"/>
        <xdr:cNvSpPr txBox="1"/>
      </xdr:nvSpPr>
      <xdr:spPr>
        <a:xfrm>
          <a:off x="14020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66282</xdr:rowOff>
    </xdr:from>
    <xdr:to>
      <xdr:col>19</xdr:col>
      <xdr:colOff>533400</xdr:colOff>
      <xdr:row>61</xdr:row>
      <xdr:rowOff>167882</xdr:rowOff>
    </xdr:to>
    <xdr:sp macro="" textlink="">
      <xdr:nvSpPr>
        <xdr:cNvPr id="344" name="円/楕円 343"/>
        <xdr:cNvSpPr/>
      </xdr:nvSpPr>
      <xdr:spPr>
        <a:xfrm>
          <a:off x="13462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152659</xdr:rowOff>
    </xdr:from>
    <xdr:ext cx="762000" cy="259045"/>
    <xdr:sp macro="" textlink="">
      <xdr:nvSpPr>
        <xdr:cNvPr id="345" name="テキスト ボックス 344"/>
        <xdr:cNvSpPr txBox="1"/>
      </xdr:nvSpPr>
      <xdr:spPr>
        <a:xfrm>
          <a:off x="13131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過去に借入を行った建設起債の償還が順調に進んでおり、全国平均、県平均ともに下回っている。今後も新規借入れを最小限に留め、実質公債費比率が悪化することのないよう努めていく。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117475</xdr:rowOff>
    </xdr:to>
    <xdr:cxnSp macro="">
      <xdr:nvCxnSpPr>
        <xdr:cNvPr id="375" name="直線コネクタ 374"/>
        <xdr:cNvCxnSpPr/>
      </xdr:nvCxnSpPr>
      <xdr:spPr>
        <a:xfrm flipV="1">
          <a:off x="16179800" y="673766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40</xdr:row>
      <xdr:rowOff>30480</xdr:rowOff>
    </xdr:to>
    <xdr:cxnSp macro="">
      <xdr:nvCxnSpPr>
        <xdr:cNvPr id="378" name="直線コネクタ 377"/>
        <xdr:cNvCxnSpPr/>
      </xdr:nvCxnSpPr>
      <xdr:spPr>
        <a:xfrm flipV="1">
          <a:off x="15290800" y="68040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78740</xdr:rowOff>
    </xdr:to>
    <xdr:cxnSp macro="">
      <xdr:nvCxnSpPr>
        <xdr:cNvPr id="381" name="直線コネクタ 380"/>
        <xdr:cNvCxnSpPr/>
      </xdr:nvCxnSpPr>
      <xdr:spPr>
        <a:xfrm flipV="1">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145097</xdr:rowOff>
    </xdr:to>
    <xdr:cxnSp macro="">
      <xdr:nvCxnSpPr>
        <xdr:cNvPr id="384" name="直線コネクタ 383"/>
        <xdr:cNvCxnSpPr/>
      </xdr:nvCxnSpPr>
      <xdr:spPr>
        <a:xfrm flipV="1">
          <a:off x="13512800" y="693674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4" name="円/楕円 393"/>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5"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6" name="円/楕円 395"/>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97" name="テキスト ボックス 396"/>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398" name="円/楕円 39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99" name="テキスト ボックス 398"/>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0" name="円/楕円 399"/>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1" name="テキスト ボックス 400"/>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2" name="円/楕円 401"/>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403" name="テキスト ボックス 402"/>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全国平均、県平均ともに下回っており、健全な状況であると認識しており、今後も引き続き健全な財政運営に努める。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45974</xdr:rowOff>
    </xdr:from>
    <xdr:to>
      <xdr:col>24</xdr:col>
      <xdr:colOff>558800</xdr:colOff>
      <xdr:row>14</xdr:row>
      <xdr:rowOff>65278</xdr:rowOff>
    </xdr:to>
    <xdr:cxnSp macro="">
      <xdr:nvCxnSpPr>
        <xdr:cNvPr id="437" name="直線コネクタ 436"/>
        <xdr:cNvCxnSpPr/>
      </xdr:nvCxnSpPr>
      <xdr:spPr>
        <a:xfrm flipV="1">
          <a:off x="16179800" y="24462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65278</xdr:rowOff>
    </xdr:from>
    <xdr:to>
      <xdr:col>23</xdr:col>
      <xdr:colOff>406400</xdr:colOff>
      <xdr:row>15</xdr:row>
      <xdr:rowOff>21717</xdr:rowOff>
    </xdr:to>
    <xdr:cxnSp macro="">
      <xdr:nvCxnSpPr>
        <xdr:cNvPr id="440" name="直線コネクタ 439"/>
        <xdr:cNvCxnSpPr/>
      </xdr:nvCxnSpPr>
      <xdr:spPr>
        <a:xfrm flipV="1">
          <a:off x="15290800" y="2465578"/>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2" name="テキスト ボックス 441"/>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21717</xdr:rowOff>
    </xdr:from>
    <xdr:to>
      <xdr:col>22</xdr:col>
      <xdr:colOff>203200</xdr:colOff>
      <xdr:row>15</xdr:row>
      <xdr:rowOff>116628</xdr:rowOff>
    </xdr:to>
    <xdr:cxnSp macro="">
      <xdr:nvCxnSpPr>
        <xdr:cNvPr id="443" name="直線コネクタ 442"/>
        <xdr:cNvCxnSpPr/>
      </xdr:nvCxnSpPr>
      <xdr:spPr>
        <a:xfrm flipV="1">
          <a:off x="14401800" y="2593467"/>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5" name="テキスト ボックス 44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116628</xdr:rowOff>
    </xdr:from>
    <xdr:to>
      <xdr:col>21</xdr:col>
      <xdr:colOff>0</xdr:colOff>
      <xdr:row>16</xdr:row>
      <xdr:rowOff>3895</xdr:rowOff>
    </xdr:to>
    <xdr:cxnSp macro="">
      <xdr:nvCxnSpPr>
        <xdr:cNvPr id="446" name="直線コネクタ 445"/>
        <xdr:cNvCxnSpPr/>
      </xdr:nvCxnSpPr>
      <xdr:spPr>
        <a:xfrm flipV="1">
          <a:off x="13512800" y="2688378"/>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8" name="テキスト ボックス 447"/>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50" name="テキスト ボックス 449"/>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166624</xdr:rowOff>
    </xdr:from>
    <xdr:to>
      <xdr:col>24</xdr:col>
      <xdr:colOff>609600</xdr:colOff>
      <xdr:row>14</xdr:row>
      <xdr:rowOff>96774</xdr:rowOff>
    </xdr:to>
    <xdr:sp macro="" textlink="">
      <xdr:nvSpPr>
        <xdr:cNvPr id="456" name="円/楕円 455"/>
        <xdr:cNvSpPr/>
      </xdr:nvSpPr>
      <xdr:spPr>
        <a:xfrm>
          <a:off x="169672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87901</xdr:rowOff>
    </xdr:from>
    <xdr:ext cx="762000" cy="259045"/>
    <xdr:sp macro="" textlink="">
      <xdr:nvSpPr>
        <xdr:cNvPr id="457" name="将来負担の状況該当値テキスト"/>
        <xdr:cNvSpPr txBox="1"/>
      </xdr:nvSpPr>
      <xdr:spPr>
        <a:xfrm>
          <a:off x="17106900" y="23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14478</xdr:rowOff>
    </xdr:from>
    <xdr:to>
      <xdr:col>23</xdr:col>
      <xdr:colOff>457200</xdr:colOff>
      <xdr:row>14</xdr:row>
      <xdr:rowOff>116078</xdr:rowOff>
    </xdr:to>
    <xdr:sp macro="" textlink="">
      <xdr:nvSpPr>
        <xdr:cNvPr id="458" name="円/楕円 457"/>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126255</xdr:rowOff>
    </xdr:from>
    <xdr:ext cx="736600" cy="259045"/>
    <xdr:sp macro="" textlink="">
      <xdr:nvSpPr>
        <xdr:cNvPr id="459" name="テキスト ボックス 458"/>
        <xdr:cNvSpPr txBox="1"/>
      </xdr:nvSpPr>
      <xdr:spPr>
        <a:xfrm>
          <a:off x="15798800" y="218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142367</xdr:rowOff>
    </xdr:from>
    <xdr:to>
      <xdr:col>22</xdr:col>
      <xdr:colOff>254000</xdr:colOff>
      <xdr:row>15</xdr:row>
      <xdr:rowOff>72517</xdr:rowOff>
    </xdr:to>
    <xdr:sp macro="" textlink="">
      <xdr:nvSpPr>
        <xdr:cNvPr id="460" name="円/楕円 459"/>
        <xdr:cNvSpPr/>
      </xdr:nvSpPr>
      <xdr:spPr>
        <a:xfrm>
          <a:off x="15240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82694</xdr:rowOff>
    </xdr:from>
    <xdr:ext cx="762000" cy="259045"/>
    <xdr:sp macro="" textlink="">
      <xdr:nvSpPr>
        <xdr:cNvPr id="461" name="テキスト ボックス 460"/>
        <xdr:cNvSpPr txBox="1"/>
      </xdr:nvSpPr>
      <xdr:spPr>
        <a:xfrm>
          <a:off x="14909800" y="231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65828</xdr:rowOff>
    </xdr:from>
    <xdr:to>
      <xdr:col>21</xdr:col>
      <xdr:colOff>50800</xdr:colOff>
      <xdr:row>15</xdr:row>
      <xdr:rowOff>167428</xdr:rowOff>
    </xdr:to>
    <xdr:sp macro="" textlink="">
      <xdr:nvSpPr>
        <xdr:cNvPr id="462" name="円/楕円 461"/>
        <xdr:cNvSpPr/>
      </xdr:nvSpPr>
      <xdr:spPr>
        <a:xfrm>
          <a:off x="14351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6155</xdr:rowOff>
    </xdr:from>
    <xdr:ext cx="762000" cy="259045"/>
    <xdr:sp macro="" textlink="">
      <xdr:nvSpPr>
        <xdr:cNvPr id="463" name="テキスト ボックス 462"/>
        <xdr:cNvSpPr txBox="1"/>
      </xdr:nvSpPr>
      <xdr:spPr>
        <a:xfrm>
          <a:off x="14020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124545</xdr:rowOff>
    </xdr:from>
    <xdr:to>
      <xdr:col>19</xdr:col>
      <xdr:colOff>533400</xdr:colOff>
      <xdr:row>16</xdr:row>
      <xdr:rowOff>54695</xdr:rowOff>
    </xdr:to>
    <xdr:sp macro="" textlink="">
      <xdr:nvSpPr>
        <xdr:cNvPr id="464" name="円/楕円 463"/>
        <xdr:cNvSpPr/>
      </xdr:nvSpPr>
      <xdr:spPr>
        <a:xfrm>
          <a:off x="13462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64872</xdr:rowOff>
    </xdr:from>
    <xdr:ext cx="762000" cy="259045"/>
    <xdr:sp macro="" textlink="">
      <xdr:nvSpPr>
        <xdr:cNvPr id="465" name="テキスト ボックス 464"/>
        <xdr:cNvSpPr txBox="1"/>
      </xdr:nvSpPr>
      <xdr:spPr>
        <a:xfrm>
          <a:off x="13131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23,062
22,843
46.39
7,691,021
7,293,447
386,856
5,056,732
5,640,745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給与水準については、ほぼ全国平均であるが、他団体に比べ職員数が多いことが主な要因であり、更なる事務事業の見直し、公共施設の統廃合等を進めていく必要がある。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3556</xdr:rowOff>
    </xdr:to>
    <xdr:cxnSp macro="">
      <xdr:nvCxnSpPr>
        <xdr:cNvPr id="63" name="直線コネクタ 62"/>
        <xdr:cNvCxnSpPr/>
      </xdr:nvCxnSpPr>
      <xdr:spPr>
        <a:xfrm flipV="1">
          <a:off x="3987800" y="65049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xdr:rowOff>
    </xdr:from>
    <xdr:to>
      <xdr:col>5</xdr:col>
      <xdr:colOff>549275</xdr:colOff>
      <xdr:row>38</xdr:row>
      <xdr:rowOff>90424</xdr:rowOff>
    </xdr:to>
    <xdr:cxnSp macro="">
      <xdr:nvCxnSpPr>
        <xdr:cNvPr id="66" name="直線コネクタ 65"/>
        <xdr:cNvCxnSpPr/>
      </xdr:nvCxnSpPr>
      <xdr:spPr>
        <a:xfrm flipV="1">
          <a:off x="3098800" y="6518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38</xdr:row>
      <xdr:rowOff>90424</xdr:rowOff>
    </xdr:to>
    <xdr:cxnSp macro="">
      <xdr:nvCxnSpPr>
        <xdr:cNvPr id="69" name="直線コネクタ 68"/>
        <xdr:cNvCxnSpPr/>
      </xdr:nvCxnSpPr>
      <xdr:spPr>
        <a:xfrm>
          <a:off x="2209800" y="6431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39</xdr:row>
      <xdr:rowOff>14986</xdr:rowOff>
    </xdr:to>
    <xdr:cxnSp macro="">
      <xdr:nvCxnSpPr>
        <xdr:cNvPr id="72" name="直線コネクタ 71"/>
        <xdr:cNvCxnSpPr/>
      </xdr:nvCxnSpPr>
      <xdr:spPr>
        <a:xfrm flipV="1">
          <a:off x="1320800" y="643178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2" name="円/楕円 81"/>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3"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124206</xdr:rowOff>
    </xdr:from>
    <xdr:to>
      <xdr:col>5</xdr:col>
      <xdr:colOff>600075</xdr:colOff>
      <xdr:row>38</xdr:row>
      <xdr:rowOff>54356</xdr:rowOff>
    </xdr:to>
    <xdr:sp macro="" textlink="">
      <xdr:nvSpPr>
        <xdr:cNvPr id="84" name="円/楕円 83"/>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39133</xdr:rowOff>
    </xdr:from>
    <xdr:ext cx="736600" cy="259045"/>
    <xdr:sp macro="" textlink="">
      <xdr:nvSpPr>
        <xdr:cNvPr id="85" name="テキスト ボックス 84"/>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6" name="円/楕円 85"/>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7" name="テキスト ボックス 86"/>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8" name="円/楕円 87"/>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9" name="テキスト ボックス 88"/>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135636</xdr:rowOff>
    </xdr:from>
    <xdr:to>
      <xdr:col>1</xdr:col>
      <xdr:colOff>676275</xdr:colOff>
      <xdr:row>39</xdr:row>
      <xdr:rowOff>65786</xdr:rowOff>
    </xdr:to>
    <xdr:sp macro="" textlink="">
      <xdr:nvSpPr>
        <xdr:cNvPr id="90" name="円/楕円 89"/>
        <xdr:cNvSpPr/>
      </xdr:nvSpPr>
      <xdr:spPr>
        <a:xfrm>
          <a:off x="1270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50563</xdr:rowOff>
    </xdr:from>
    <xdr:ext cx="762000" cy="259045"/>
    <xdr:sp macro="" textlink="">
      <xdr:nvSpPr>
        <xdr:cNvPr id="91" name="テキスト ボックス 90"/>
        <xdr:cNvSpPr txBox="1"/>
      </xdr:nvSpPr>
      <xdr:spPr>
        <a:xfrm>
          <a:off x="939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全国平均、県平均を下回っているが、今後も電算処理事務の多様化による委託処理事務、機器の借上料等の増加が見込まれるため、他の経費を見直しをすることにより必要な財源を確保する必要がある。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65278</xdr:rowOff>
    </xdr:from>
    <xdr:to>
      <xdr:col>24</xdr:col>
      <xdr:colOff>31750</xdr:colOff>
      <xdr:row>15</xdr:row>
      <xdr:rowOff>88138</xdr:rowOff>
    </xdr:to>
    <xdr:cxnSp macro="">
      <xdr:nvCxnSpPr>
        <xdr:cNvPr id="121" name="直線コネクタ 120"/>
        <xdr:cNvCxnSpPr/>
      </xdr:nvCxnSpPr>
      <xdr:spPr>
        <a:xfrm>
          <a:off x="15671800" y="2637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65278</xdr:rowOff>
    </xdr:from>
    <xdr:to>
      <xdr:col>22</xdr:col>
      <xdr:colOff>565150</xdr:colOff>
      <xdr:row>15</xdr:row>
      <xdr:rowOff>83566</xdr:rowOff>
    </xdr:to>
    <xdr:cxnSp macro="">
      <xdr:nvCxnSpPr>
        <xdr:cNvPr id="124" name="直線コネクタ 123"/>
        <xdr:cNvCxnSpPr/>
      </xdr:nvCxnSpPr>
      <xdr:spPr>
        <a:xfrm flipV="1">
          <a:off x="14782800" y="2637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83566</xdr:rowOff>
    </xdr:to>
    <xdr:cxnSp macro="">
      <xdr:nvCxnSpPr>
        <xdr:cNvPr id="127" name="直線コネクタ 126"/>
        <xdr:cNvCxnSpPr/>
      </xdr:nvCxnSpPr>
      <xdr:spPr>
        <a:xfrm>
          <a:off x="13893800" y="2618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69850</xdr:rowOff>
    </xdr:to>
    <xdr:cxnSp macro="">
      <xdr:nvCxnSpPr>
        <xdr:cNvPr id="130" name="直線コネクタ 129"/>
        <xdr:cNvCxnSpPr/>
      </xdr:nvCxnSpPr>
      <xdr:spPr>
        <a:xfrm flipV="1">
          <a:off x="13004800" y="2618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40" name="円/楕円 139"/>
        <xdr:cNvSpPr/>
      </xdr:nvSpPr>
      <xdr:spPr>
        <a:xfrm>
          <a:off x="164592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117365</xdr:rowOff>
    </xdr:from>
    <xdr:ext cx="762000" cy="259045"/>
    <xdr:sp macro="" textlink="">
      <xdr:nvSpPr>
        <xdr:cNvPr id="141" name="物件費該当値テキスト"/>
        <xdr:cNvSpPr txBox="1"/>
      </xdr:nvSpPr>
      <xdr:spPr>
        <a:xfrm>
          <a:off x="16598900" y="25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xdr:rowOff>
    </xdr:from>
    <xdr:to>
      <xdr:col>22</xdr:col>
      <xdr:colOff>615950</xdr:colOff>
      <xdr:row>15</xdr:row>
      <xdr:rowOff>116078</xdr:rowOff>
    </xdr:to>
    <xdr:sp macro="" textlink="">
      <xdr:nvSpPr>
        <xdr:cNvPr id="142" name="円/楕円 141"/>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126255</xdr:rowOff>
    </xdr:from>
    <xdr:ext cx="736600" cy="259045"/>
    <xdr:sp macro="" textlink="">
      <xdr:nvSpPr>
        <xdr:cNvPr id="143" name="テキスト ボックス 142"/>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32766</xdr:rowOff>
    </xdr:from>
    <xdr:to>
      <xdr:col>21</xdr:col>
      <xdr:colOff>412750</xdr:colOff>
      <xdr:row>15</xdr:row>
      <xdr:rowOff>134366</xdr:rowOff>
    </xdr:to>
    <xdr:sp macro="" textlink="">
      <xdr:nvSpPr>
        <xdr:cNvPr id="144" name="円/楕円 143"/>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45" name="テキスト ボックス 144"/>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6" name="円/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47" name="テキスト ボックス 146"/>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8" name="円/楕円 147"/>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9" name="テキスト ボックス 148"/>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少子化対策として中学校卒業までの医療費無料化を始めとする子育て支援に関する経費、高齢化による社会福祉費は年々増加しており、他の経費を圧迫しているが、まちづくりの目標である、町民の健康増進のために引き続き必要な施策を行っ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61685</xdr:rowOff>
    </xdr:to>
    <xdr:cxnSp macro="">
      <xdr:nvCxnSpPr>
        <xdr:cNvPr id="184" name="直線コネクタ 183"/>
        <xdr:cNvCxnSpPr/>
      </xdr:nvCxnSpPr>
      <xdr:spPr>
        <a:xfrm>
          <a:off x="3987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45357</xdr:rowOff>
    </xdr:to>
    <xdr:cxnSp macro="">
      <xdr:nvCxnSpPr>
        <xdr:cNvPr id="187" name="直線コネクタ 186"/>
        <xdr:cNvCxnSpPr/>
      </xdr:nvCxnSpPr>
      <xdr:spPr>
        <a:xfrm>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29028</xdr:rowOff>
    </xdr:to>
    <xdr:cxnSp macro="">
      <xdr:nvCxnSpPr>
        <xdr:cNvPr id="190" name="直線コネクタ 189"/>
        <xdr:cNvCxnSpPr/>
      </xdr:nvCxnSpPr>
      <xdr:spPr>
        <a:xfrm>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94343</xdr:rowOff>
    </xdr:to>
    <xdr:cxnSp macro="">
      <xdr:nvCxnSpPr>
        <xdr:cNvPr id="193" name="直線コネクタ 192"/>
        <xdr:cNvCxnSpPr/>
      </xdr:nvCxnSpPr>
      <xdr:spPr>
        <a:xfrm flipV="1">
          <a:off x="1320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3" name="円/楕円 202"/>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04"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5" name="円/楕円 20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206" name="テキスト ボックス 20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07" name="円/楕円 20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08" name="テキスト ボックス 207"/>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09" name="円/楕円 208"/>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10" name="テキスト ボックス 209"/>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1" name="円/楕円 210"/>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2" name="テキスト ボックス 211"/>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その他の大半を占める繰出金は、国民健康保険特別会計の財源状況の悪化により増加していく見込である。</a:t>
          </a:r>
        </a:p>
        <a:p>
          <a:r>
            <a:rPr kumimoji="1" lang="ja-JP" altLang="en-US" sz="1300">
              <a:latin typeface="ＭＳ Ｐゴシック"/>
            </a:rPr>
            <a:t>　維持補修費についても今後施設の老朽化による経費の増大が予想されるため、他の経費を見直し必要な財源の確保に努める。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146050</xdr:rowOff>
    </xdr:to>
    <xdr:cxnSp macro="">
      <xdr:nvCxnSpPr>
        <xdr:cNvPr id="245" name="直線コネクタ 244"/>
        <xdr:cNvCxnSpPr/>
      </xdr:nvCxnSpPr>
      <xdr:spPr>
        <a:xfrm>
          <a:off x="15671800" y="9514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107950</xdr:rowOff>
    </xdr:to>
    <xdr:cxnSp macro="">
      <xdr:nvCxnSpPr>
        <xdr:cNvPr id="248" name="直線コネクタ 247"/>
        <xdr:cNvCxnSpPr/>
      </xdr:nvCxnSpPr>
      <xdr:spPr>
        <a:xfrm flipV="1">
          <a:off x="14782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107950</xdr:rowOff>
    </xdr:to>
    <xdr:cxnSp macro="">
      <xdr:nvCxnSpPr>
        <xdr:cNvPr id="251" name="直線コネクタ 250"/>
        <xdr:cNvCxnSpPr/>
      </xdr:nvCxnSpPr>
      <xdr:spPr>
        <a:xfrm>
          <a:off x="13893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69850</xdr:rowOff>
    </xdr:to>
    <xdr:cxnSp macro="">
      <xdr:nvCxnSpPr>
        <xdr:cNvPr id="254" name="直線コネクタ 253"/>
        <xdr:cNvCxnSpPr/>
      </xdr:nvCxnSpPr>
      <xdr:spPr>
        <a:xfrm flipV="1">
          <a:off x="13004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4" name="円/楕円 263"/>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5"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6" name="円/楕円 265"/>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7" name="テキスト ボックス 266"/>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68" name="円/楕円 267"/>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69" name="テキスト ボックス 26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0" name="円/楕円 269"/>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1" name="テキスト ボックス 270"/>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2" name="円/楕円 271"/>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3" name="テキスト ボックス 272"/>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知多南部衛生組合の建設に伴う償還金に対する負担金の減により類似団体の平均を下回っているが、施設の老朽化による維持管理費が増えていくことが予測されるため、より広域な処理による経費の削減が必要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153670</xdr:rowOff>
    </xdr:from>
    <xdr:to>
      <xdr:col>24</xdr:col>
      <xdr:colOff>31750</xdr:colOff>
      <xdr:row>38</xdr:row>
      <xdr:rowOff>142240</xdr:rowOff>
    </xdr:to>
    <xdr:cxnSp macro="">
      <xdr:nvCxnSpPr>
        <xdr:cNvPr id="306" name="直線コネクタ 305"/>
        <xdr:cNvCxnSpPr/>
      </xdr:nvCxnSpPr>
      <xdr:spPr>
        <a:xfrm flipV="1">
          <a:off x="15671800" y="615442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142240</xdr:rowOff>
    </xdr:from>
    <xdr:to>
      <xdr:col>22</xdr:col>
      <xdr:colOff>565150</xdr:colOff>
      <xdr:row>40</xdr:row>
      <xdr:rowOff>20320</xdr:rowOff>
    </xdr:to>
    <xdr:cxnSp macro="">
      <xdr:nvCxnSpPr>
        <xdr:cNvPr id="309" name="直線コネクタ 308"/>
        <xdr:cNvCxnSpPr/>
      </xdr:nvCxnSpPr>
      <xdr:spPr>
        <a:xfrm flipV="1">
          <a:off x="14782800" y="66573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85090</xdr:rowOff>
    </xdr:from>
    <xdr:to>
      <xdr:col>21</xdr:col>
      <xdr:colOff>361950</xdr:colOff>
      <xdr:row>40</xdr:row>
      <xdr:rowOff>20320</xdr:rowOff>
    </xdr:to>
    <xdr:cxnSp macro="">
      <xdr:nvCxnSpPr>
        <xdr:cNvPr id="312" name="直線コネクタ 311"/>
        <xdr:cNvCxnSpPr/>
      </xdr:nvCxnSpPr>
      <xdr:spPr>
        <a:xfrm>
          <a:off x="13893800" y="6771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85090</xdr:rowOff>
    </xdr:from>
    <xdr:to>
      <xdr:col>20</xdr:col>
      <xdr:colOff>158750</xdr:colOff>
      <xdr:row>41</xdr:row>
      <xdr:rowOff>31750</xdr:rowOff>
    </xdr:to>
    <xdr:cxnSp macro="">
      <xdr:nvCxnSpPr>
        <xdr:cNvPr id="315" name="直線コネクタ 314"/>
        <xdr:cNvCxnSpPr/>
      </xdr:nvCxnSpPr>
      <xdr:spPr>
        <a:xfrm flipV="1">
          <a:off x="13004800" y="67716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102870</xdr:rowOff>
    </xdr:from>
    <xdr:to>
      <xdr:col>24</xdr:col>
      <xdr:colOff>82550</xdr:colOff>
      <xdr:row>36</xdr:row>
      <xdr:rowOff>33020</xdr:rowOff>
    </xdr:to>
    <xdr:sp macro="" textlink="">
      <xdr:nvSpPr>
        <xdr:cNvPr id="325" name="円/楕円 324"/>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119397</xdr:rowOff>
    </xdr:from>
    <xdr:ext cx="762000" cy="259045"/>
    <xdr:sp macro="" textlink="">
      <xdr:nvSpPr>
        <xdr:cNvPr id="326" name="補助費等該当値テキスト"/>
        <xdr:cNvSpPr txBox="1"/>
      </xdr:nvSpPr>
      <xdr:spPr>
        <a:xfrm>
          <a:off x="16598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91440</xdr:rowOff>
    </xdr:from>
    <xdr:to>
      <xdr:col>22</xdr:col>
      <xdr:colOff>615950</xdr:colOff>
      <xdr:row>39</xdr:row>
      <xdr:rowOff>21590</xdr:rowOff>
    </xdr:to>
    <xdr:sp macro="" textlink="">
      <xdr:nvSpPr>
        <xdr:cNvPr id="327" name="円/楕円 326"/>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6367</xdr:rowOff>
    </xdr:from>
    <xdr:ext cx="736600" cy="259045"/>
    <xdr:sp macro="" textlink="">
      <xdr:nvSpPr>
        <xdr:cNvPr id="328" name="テキスト ボックス 327"/>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140970</xdr:rowOff>
    </xdr:from>
    <xdr:to>
      <xdr:col>21</xdr:col>
      <xdr:colOff>412750</xdr:colOff>
      <xdr:row>40</xdr:row>
      <xdr:rowOff>71120</xdr:rowOff>
    </xdr:to>
    <xdr:sp macro="" textlink="">
      <xdr:nvSpPr>
        <xdr:cNvPr id="329" name="円/楕円 328"/>
        <xdr:cNvSpPr/>
      </xdr:nvSpPr>
      <xdr:spPr>
        <a:xfrm>
          <a:off x="14732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55897</xdr:rowOff>
    </xdr:from>
    <xdr:ext cx="762000" cy="259045"/>
    <xdr:sp macro="" textlink="">
      <xdr:nvSpPr>
        <xdr:cNvPr id="330" name="テキスト ボックス 329"/>
        <xdr:cNvSpPr txBox="1"/>
      </xdr:nvSpPr>
      <xdr:spPr>
        <a:xfrm>
          <a:off x="14401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34290</xdr:rowOff>
    </xdr:from>
    <xdr:to>
      <xdr:col>20</xdr:col>
      <xdr:colOff>209550</xdr:colOff>
      <xdr:row>39</xdr:row>
      <xdr:rowOff>135890</xdr:rowOff>
    </xdr:to>
    <xdr:sp macro="" textlink="">
      <xdr:nvSpPr>
        <xdr:cNvPr id="331" name="円/楕円 330"/>
        <xdr:cNvSpPr/>
      </xdr:nvSpPr>
      <xdr:spPr>
        <a:xfrm>
          <a:off x="13843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120667</xdr:rowOff>
    </xdr:from>
    <xdr:ext cx="762000" cy="259045"/>
    <xdr:sp macro="" textlink="">
      <xdr:nvSpPr>
        <xdr:cNvPr id="332" name="テキスト ボックス 331"/>
        <xdr:cNvSpPr txBox="1"/>
      </xdr:nvSpPr>
      <xdr:spPr>
        <a:xfrm>
          <a:off x="13512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33" name="円/楕円 332"/>
        <xdr:cNvSpPr/>
      </xdr:nvSpPr>
      <xdr:spPr>
        <a:xfrm>
          <a:off x="12954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67327</xdr:rowOff>
    </xdr:from>
    <xdr:ext cx="762000" cy="259045"/>
    <xdr:sp macro="" textlink="">
      <xdr:nvSpPr>
        <xdr:cNvPr id="334" name="テキスト ボックス 333"/>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平成２５年度末起債残高５７億のうち４０億は、償還金が地方交付税措置される臨時財政対策債であり、通常の事務執行に伴う普通債は順調に償還が進んでいる。</a:t>
          </a:r>
        </a:p>
        <a:p>
          <a:r>
            <a:rPr kumimoji="1" lang="ja-JP" altLang="en-US" sz="1300">
              <a:latin typeface="ＭＳ Ｐゴシック"/>
            </a:rPr>
            <a:t>　今後も新規借り入れを抑制し適切な財政運営に努める。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5842</xdr:rowOff>
    </xdr:to>
    <xdr:cxnSp macro="">
      <xdr:nvCxnSpPr>
        <xdr:cNvPr id="364" name="直線コネクタ 363"/>
        <xdr:cNvCxnSpPr/>
      </xdr:nvCxnSpPr>
      <xdr:spPr>
        <a:xfrm flipV="1">
          <a:off x="3987800" y="13161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101854</xdr:rowOff>
    </xdr:to>
    <xdr:cxnSp macro="">
      <xdr:nvCxnSpPr>
        <xdr:cNvPr id="367" name="直線コネクタ 366"/>
        <xdr:cNvCxnSpPr/>
      </xdr:nvCxnSpPr>
      <xdr:spPr>
        <a:xfrm flipV="1">
          <a:off x="3098800" y="13207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101854</xdr:rowOff>
    </xdr:to>
    <xdr:cxnSp macro="">
      <xdr:nvCxnSpPr>
        <xdr:cNvPr id="370" name="直線コネクタ 369"/>
        <xdr:cNvCxnSpPr/>
      </xdr:nvCxnSpPr>
      <xdr:spPr>
        <a:xfrm>
          <a:off x="2209800" y="13225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143002</xdr:rowOff>
    </xdr:to>
    <xdr:cxnSp macro="">
      <xdr:nvCxnSpPr>
        <xdr:cNvPr id="373" name="直線コネクタ 372"/>
        <xdr:cNvCxnSpPr/>
      </xdr:nvCxnSpPr>
      <xdr:spPr>
        <a:xfrm flipV="1">
          <a:off x="1320800" y="13225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3" name="円/楕円 382"/>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4"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5" name="円/楕円 384"/>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6" name="テキスト ボックス 385"/>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87" name="円/楕円 386"/>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137431</xdr:rowOff>
    </xdr:from>
    <xdr:ext cx="762000" cy="259045"/>
    <xdr:sp macro="" textlink="">
      <xdr:nvSpPr>
        <xdr:cNvPr id="388" name="テキスト ボックス 387"/>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9" name="円/楕円 38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90" name="テキスト ボックス 389"/>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1" name="円/楕円 390"/>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92" name="テキスト ボックス 391"/>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人件費において、他の団体に比べ高い数値となっていることからその適正化に努める必要がある。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77</xdr:row>
      <xdr:rowOff>46989</xdr:rowOff>
    </xdr:to>
    <xdr:cxnSp macro="">
      <xdr:nvCxnSpPr>
        <xdr:cNvPr id="425" name="直線コネクタ 424"/>
        <xdr:cNvCxnSpPr/>
      </xdr:nvCxnSpPr>
      <xdr:spPr>
        <a:xfrm flipV="1">
          <a:off x="15671800" y="1303908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78</xdr:row>
      <xdr:rowOff>81280</xdr:rowOff>
    </xdr:to>
    <xdr:cxnSp macro="">
      <xdr:nvCxnSpPr>
        <xdr:cNvPr id="428" name="直線コネクタ 427"/>
        <xdr:cNvCxnSpPr/>
      </xdr:nvCxnSpPr>
      <xdr:spPr>
        <a:xfrm flipV="1">
          <a:off x="14782800" y="132486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78</xdr:row>
      <xdr:rowOff>81280</xdr:rowOff>
    </xdr:to>
    <xdr:cxnSp macro="">
      <xdr:nvCxnSpPr>
        <xdr:cNvPr id="431" name="直線コネクタ 430"/>
        <xdr:cNvCxnSpPr/>
      </xdr:nvCxnSpPr>
      <xdr:spPr>
        <a:xfrm>
          <a:off x="13893800" y="131572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79</xdr:row>
      <xdr:rowOff>66039</xdr:rowOff>
    </xdr:to>
    <xdr:cxnSp macro="">
      <xdr:nvCxnSpPr>
        <xdr:cNvPr id="434" name="直線コネクタ 433"/>
        <xdr:cNvCxnSpPr/>
      </xdr:nvCxnSpPr>
      <xdr:spPr>
        <a:xfrm flipV="1">
          <a:off x="13004800" y="13157200"/>
          <a:ext cx="889000" cy="4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129540</xdr:rowOff>
    </xdr:from>
    <xdr:to>
      <xdr:col>24</xdr:col>
      <xdr:colOff>82550</xdr:colOff>
      <xdr:row>76</xdr:row>
      <xdr:rowOff>59689</xdr:rowOff>
    </xdr:to>
    <xdr:sp macro="" textlink="">
      <xdr:nvSpPr>
        <xdr:cNvPr id="444" name="円/楕円 443"/>
        <xdr:cNvSpPr/>
      </xdr:nvSpPr>
      <xdr:spPr>
        <a:xfrm>
          <a:off x="16459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146067</xdr:rowOff>
    </xdr:from>
    <xdr:ext cx="762000" cy="259045"/>
    <xdr:sp macro="" textlink="">
      <xdr:nvSpPr>
        <xdr:cNvPr id="445" name="公債費以外該当値テキスト"/>
        <xdr:cNvSpPr txBox="1"/>
      </xdr:nvSpPr>
      <xdr:spPr>
        <a:xfrm>
          <a:off x="16598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6" name="円/楕円 445"/>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7" name="テキスト ボックス 44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48" name="円/楕円 447"/>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49" name="テキスト ボックス 448"/>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0" name="円/楕円 449"/>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51" name="テキスト ボックス 450"/>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15239</xdr:rowOff>
    </xdr:from>
    <xdr:to>
      <xdr:col>19</xdr:col>
      <xdr:colOff>6350</xdr:colOff>
      <xdr:row>79</xdr:row>
      <xdr:rowOff>116839</xdr:rowOff>
    </xdr:to>
    <xdr:sp macro="" textlink="">
      <xdr:nvSpPr>
        <xdr:cNvPr id="452" name="円/楕円 451"/>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101616</xdr:rowOff>
    </xdr:from>
    <xdr:ext cx="762000" cy="259045"/>
    <xdr:sp macro="" textlink="">
      <xdr:nvSpPr>
        <xdr:cNvPr id="453" name="テキスト ボックス 452"/>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27254</xdr:rowOff>
    </xdr:from>
    <xdr:to>
      <xdr:col>4</xdr:col>
      <xdr:colOff>1117600</xdr:colOff>
      <xdr:row>17</xdr:row>
      <xdr:rowOff>29018</xdr:rowOff>
    </xdr:to>
    <xdr:cxnSp macro="">
      <xdr:nvCxnSpPr>
        <xdr:cNvPr id="52" name="直線コネクタ 51"/>
        <xdr:cNvCxnSpPr/>
      </xdr:nvCxnSpPr>
      <xdr:spPr bwMode="auto">
        <a:xfrm>
          <a:off x="5003800" y="2989529"/>
          <a:ext cx="647700" cy="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12363</xdr:rowOff>
    </xdr:from>
    <xdr:to>
      <xdr:col>4</xdr:col>
      <xdr:colOff>469900</xdr:colOff>
      <xdr:row>17</xdr:row>
      <xdr:rowOff>27254</xdr:rowOff>
    </xdr:to>
    <xdr:cxnSp macro="">
      <xdr:nvCxnSpPr>
        <xdr:cNvPr id="55" name="直線コネクタ 54"/>
        <xdr:cNvCxnSpPr/>
      </xdr:nvCxnSpPr>
      <xdr:spPr bwMode="auto">
        <a:xfrm>
          <a:off x="4305300" y="2974638"/>
          <a:ext cx="698500" cy="14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12363</xdr:rowOff>
    </xdr:from>
    <xdr:to>
      <xdr:col>3</xdr:col>
      <xdr:colOff>904875</xdr:colOff>
      <xdr:row>17</xdr:row>
      <xdr:rowOff>23357</xdr:rowOff>
    </xdr:to>
    <xdr:cxnSp macro="">
      <xdr:nvCxnSpPr>
        <xdr:cNvPr id="58" name="直線コネクタ 57"/>
        <xdr:cNvCxnSpPr/>
      </xdr:nvCxnSpPr>
      <xdr:spPr bwMode="auto">
        <a:xfrm flipV="1">
          <a:off x="3606800" y="2974638"/>
          <a:ext cx="698500" cy="10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149914</xdr:rowOff>
    </xdr:from>
    <xdr:to>
      <xdr:col>3</xdr:col>
      <xdr:colOff>206375</xdr:colOff>
      <xdr:row>17</xdr:row>
      <xdr:rowOff>23357</xdr:rowOff>
    </xdr:to>
    <xdr:cxnSp macro="">
      <xdr:nvCxnSpPr>
        <xdr:cNvPr id="61" name="直線コネクタ 60"/>
        <xdr:cNvCxnSpPr/>
      </xdr:nvCxnSpPr>
      <xdr:spPr bwMode="auto">
        <a:xfrm>
          <a:off x="2908300" y="2940739"/>
          <a:ext cx="698500" cy="4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149668</xdr:rowOff>
    </xdr:from>
    <xdr:to>
      <xdr:col>5</xdr:col>
      <xdr:colOff>34925</xdr:colOff>
      <xdr:row>17</xdr:row>
      <xdr:rowOff>79818</xdr:rowOff>
    </xdr:to>
    <xdr:sp macro="" textlink="">
      <xdr:nvSpPr>
        <xdr:cNvPr id="71" name="円/楕円 70"/>
        <xdr:cNvSpPr/>
      </xdr:nvSpPr>
      <xdr:spPr bwMode="auto">
        <a:xfrm>
          <a:off x="5600700" y="294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166195</xdr:rowOff>
    </xdr:from>
    <xdr:ext cx="762000" cy="259045"/>
    <xdr:sp macro="" textlink="">
      <xdr:nvSpPr>
        <xdr:cNvPr id="72" name="人口1人当たり決算額の推移該当値テキスト130"/>
        <xdr:cNvSpPr txBox="1"/>
      </xdr:nvSpPr>
      <xdr:spPr>
        <a:xfrm>
          <a:off x="5740400" y="278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147904</xdr:rowOff>
    </xdr:from>
    <xdr:to>
      <xdr:col>4</xdr:col>
      <xdr:colOff>520700</xdr:colOff>
      <xdr:row>17</xdr:row>
      <xdr:rowOff>78054</xdr:rowOff>
    </xdr:to>
    <xdr:sp macro="" textlink="">
      <xdr:nvSpPr>
        <xdr:cNvPr id="73" name="円/楕円 72"/>
        <xdr:cNvSpPr/>
      </xdr:nvSpPr>
      <xdr:spPr bwMode="auto">
        <a:xfrm>
          <a:off x="4953000" y="293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88231</xdr:rowOff>
    </xdr:from>
    <xdr:ext cx="736600" cy="259045"/>
    <xdr:sp macro="" textlink="">
      <xdr:nvSpPr>
        <xdr:cNvPr id="74" name="テキスト ボックス 73"/>
        <xdr:cNvSpPr txBox="1"/>
      </xdr:nvSpPr>
      <xdr:spPr>
        <a:xfrm>
          <a:off x="4622800" y="2707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133013</xdr:rowOff>
    </xdr:from>
    <xdr:to>
      <xdr:col>3</xdr:col>
      <xdr:colOff>955675</xdr:colOff>
      <xdr:row>17</xdr:row>
      <xdr:rowOff>63163</xdr:rowOff>
    </xdr:to>
    <xdr:sp macro="" textlink="">
      <xdr:nvSpPr>
        <xdr:cNvPr id="75" name="円/楕円 74"/>
        <xdr:cNvSpPr/>
      </xdr:nvSpPr>
      <xdr:spPr bwMode="auto">
        <a:xfrm>
          <a:off x="4254500" y="2923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73340</xdr:rowOff>
    </xdr:from>
    <xdr:ext cx="762000" cy="259045"/>
    <xdr:sp macro="" textlink="">
      <xdr:nvSpPr>
        <xdr:cNvPr id="76" name="テキスト ボックス 75"/>
        <xdr:cNvSpPr txBox="1"/>
      </xdr:nvSpPr>
      <xdr:spPr>
        <a:xfrm>
          <a:off x="3924300" y="26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144007</xdr:rowOff>
    </xdr:from>
    <xdr:to>
      <xdr:col>3</xdr:col>
      <xdr:colOff>257175</xdr:colOff>
      <xdr:row>17</xdr:row>
      <xdr:rowOff>74157</xdr:rowOff>
    </xdr:to>
    <xdr:sp macro="" textlink="">
      <xdr:nvSpPr>
        <xdr:cNvPr id="77" name="円/楕円 76"/>
        <xdr:cNvSpPr/>
      </xdr:nvSpPr>
      <xdr:spPr bwMode="auto">
        <a:xfrm>
          <a:off x="3556000" y="293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84334</xdr:rowOff>
    </xdr:from>
    <xdr:ext cx="762000" cy="259045"/>
    <xdr:sp macro="" textlink="">
      <xdr:nvSpPr>
        <xdr:cNvPr id="78" name="テキスト ボックス 77"/>
        <xdr:cNvSpPr txBox="1"/>
      </xdr:nvSpPr>
      <xdr:spPr>
        <a:xfrm>
          <a:off x="3225800" y="270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99114</xdr:rowOff>
    </xdr:from>
    <xdr:to>
      <xdr:col>2</xdr:col>
      <xdr:colOff>692150</xdr:colOff>
      <xdr:row>17</xdr:row>
      <xdr:rowOff>29264</xdr:rowOff>
    </xdr:to>
    <xdr:sp macro="" textlink="">
      <xdr:nvSpPr>
        <xdr:cNvPr id="79" name="円/楕円 78"/>
        <xdr:cNvSpPr/>
      </xdr:nvSpPr>
      <xdr:spPr bwMode="auto">
        <a:xfrm>
          <a:off x="2857500" y="288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39441</xdr:rowOff>
    </xdr:from>
    <xdr:ext cx="762000" cy="259045"/>
    <xdr:sp macro="" textlink="">
      <xdr:nvSpPr>
        <xdr:cNvPr id="80" name="テキスト ボックス 79"/>
        <xdr:cNvSpPr txBox="1"/>
      </xdr:nvSpPr>
      <xdr:spPr>
        <a:xfrm>
          <a:off x="2527300" y="26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23425</xdr:rowOff>
    </xdr:from>
    <xdr:to>
      <xdr:col>4</xdr:col>
      <xdr:colOff>1117600</xdr:colOff>
      <xdr:row>36</xdr:row>
      <xdr:rowOff>35313</xdr:rowOff>
    </xdr:to>
    <xdr:cxnSp macro="">
      <xdr:nvCxnSpPr>
        <xdr:cNvPr id="113" name="直線コネクタ 112"/>
        <xdr:cNvCxnSpPr/>
      </xdr:nvCxnSpPr>
      <xdr:spPr bwMode="auto">
        <a:xfrm>
          <a:off x="5003800" y="6976675"/>
          <a:ext cx="647700" cy="1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275704</xdr:rowOff>
    </xdr:from>
    <xdr:to>
      <xdr:col>4</xdr:col>
      <xdr:colOff>469900</xdr:colOff>
      <xdr:row>36</xdr:row>
      <xdr:rowOff>23425</xdr:rowOff>
    </xdr:to>
    <xdr:cxnSp macro="">
      <xdr:nvCxnSpPr>
        <xdr:cNvPr id="116" name="直線コネクタ 115"/>
        <xdr:cNvCxnSpPr/>
      </xdr:nvCxnSpPr>
      <xdr:spPr bwMode="auto">
        <a:xfrm>
          <a:off x="4305300" y="6886054"/>
          <a:ext cx="698500" cy="9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245701</xdr:rowOff>
    </xdr:from>
    <xdr:to>
      <xdr:col>3</xdr:col>
      <xdr:colOff>904875</xdr:colOff>
      <xdr:row>35</xdr:row>
      <xdr:rowOff>275704</xdr:rowOff>
    </xdr:to>
    <xdr:cxnSp macro="">
      <xdr:nvCxnSpPr>
        <xdr:cNvPr id="119" name="直線コネクタ 118"/>
        <xdr:cNvCxnSpPr/>
      </xdr:nvCxnSpPr>
      <xdr:spPr bwMode="auto">
        <a:xfrm>
          <a:off x="3606800" y="6856051"/>
          <a:ext cx="698500" cy="3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215220</xdr:rowOff>
    </xdr:from>
    <xdr:to>
      <xdr:col>3</xdr:col>
      <xdr:colOff>206375</xdr:colOff>
      <xdr:row>35</xdr:row>
      <xdr:rowOff>245701</xdr:rowOff>
    </xdr:to>
    <xdr:cxnSp macro="">
      <xdr:nvCxnSpPr>
        <xdr:cNvPr id="122" name="直線コネクタ 121"/>
        <xdr:cNvCxnSpPr/>
      </xdr:nvCxnSpPr>
      <xdr:spPr bwMode="auto">
        <a:xfrm>
          <a:off x="2908300" y="6825570"/>
          <a:ext cx="698500" cy="30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327413</xdr:rowOff>
    </xdr:from>
    <xdr:to>
      <xdr:col>5</xdr:col>
      <xdr:colOff>34925</xdr:colOff>
      <xdr:row>36</xdr:row>
      <xdr:rowOff>86113</xdr:rowOff>
    </xdr:to>
    <xdr:sp macro="" textlink="">
      <xdr:nvSpPr>
        <xdr:cNvPr id="132" name="円/楕円 131"/>
        <xdr:cNvSpPr/>
      </xdr:nvSpPr>
      <xdr:spPr bwMode="auto">
        <a:xfrm>
          <a:off x="5600700" y="6937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299490</xdr:rowOff>
    </xdr:from>
    <xdr:ext cx="762000" cy="259045"/>
    <xdr:sp macro="" textlink="">
      <xdr:nvSpPr>
        <xdr:cNvPr id="133" name="人口1人当たり決算額の推移該当値テキスト445"/>
        <xdr:cNvSpPr txBox="1"/>
      </xdr:nvSpPr>
      <xdr:spPr>
        <a:xfrm>
          <a:off x="5740400" y="690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315525</xdr:rowOff>
    </xdr:from>
    <xdr:to>
      <xdr:col>4</xdr:col>
      <xdr:colOff>520700</xdr:colOff>
      <xdr:row>36</xdr:row>
      <xdr:rowOff>74225</xdr:rowOff>
    </xdr:to>
    <xdr:sp macro="" textlink="">
      <xdr:nvSpPr>
        <xdr:cNvPr id="134" name="円/楕円 133"/>
        <xdr:cNvSpPr/>
      </xdr:nvSpPr>
      <xdr:spPr bwMode="auto">
        <a:xfrm>
          <a:off x="4953000" y="692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59002</xdr:rowOff>
    </xdr:from>
    <xdr:ext cx="736600" cy="259045"/>
    <xdr:sp macro="" textlink="">
      <xdr:nvSpPr>
        <xdr:cNvPr id="135" name="テキスト ボックス 134"/>
        <xdr:cNvSpPr txBox="1"/>
      </xdr:nvSpPr>
      <xdr:spPr>
        <a:xfrm>
          <a:off x="4622800" y="701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224904</xdr:rowOff>
    </xdr:from>
    <xdr:to>
      <xdr:col>3</xdr:col>
      <xdr:colOff>955675</xdr:colOff>
      <xdr:row>35</xdr:row>
      <xdr:rowOff>326504</xdr:rowOff>
    </xdr:to>
    <xdr:sp macro="" textlink="">
      <xdr:nvSpPr>
        <xdr:cNvPr id="136" name="円/楕円 135"/>
        <xdr:cNvSpPr/>
      </xdr:nvSpPr>
      <xdr:spPr bwMode="auto">
        <a:xfrm>
          <a:off x="4254500" y="683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311281</xdr:rowOff>
    </xdr:from>
    <xdr:ext cx="762000" cy="259045"/>
    <xdr:sp macro="" textlink="">
      <xdr:nvSpPr>
        <xdr:cNvPr id="137" name="テキスト ボックス 136"/>
        <xdr:cNvSpPr txBox="1"/>
      </xdr:nvSpPr>
      <xdr:spPr>
        <a:xfrm>
          <a:off x="3924300" y="692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194901</xdr:rowOff>
    </xdr:from>
    <xdr:to>
      <xdr:col>3</xdr:col>
      <xdr:colOff>257175</xdr:colOff>
      <xdr:row>35</xdr:row>
      <xdr:rowOff>296501</xdr:rowOff>
    </xdr:to>
    <xdr:sp macro="" textlink="">
      <xdr:nvSpPr>
        <xdr:cNvPr id="138" name="円/楕円 137"/>
        <xdr:cNvSpPr/>
      </xdr:nvSpPr>
      <xdr:spPr bwMode="auto">
        <a:xfrm>
          <a:off x="3556000" y="680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281278</xdr:rowOff>
    </xdr:from>
    <xdr:ext cx="762000" cy="259045"/>
    <xdr:sp macro="" textlink="">
      <xdr:nvSpPr>
        <xdr:cNvPr id="139" name="テキスト ボックス 138"/>
        <xdr:cNvSpPr txBox="1"/>
      </xdr:nvSpPr>
      <xdr:spPr>
        <a:xfrm>
          <a:off x="3225800" y="68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164420</xdr:rowOff>
    </xdr:from>
    <xdr:to>
      <xdr:col>2</xdr:col>
      <xdr:colOff>692150</xdr:colOff>
      <xdr:row>35</xdr:row>
      <xdr:rowOff>266020</xdr:rowOff>
    </xdr:to>
    <xdr:sp macro="" textlink="">
      <xdr:nvSpPr>
        <xdr:cNvPr id="140" name="円/楕円 139"/>
        <xdr:cNvSpPr/>
      </xdr:nvSpPr>
      <xdr:spPr bwMode="auto">
        <a:xfrm>
          <a:off x="2857500" y="677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250797</xdr:rowOff>
    </xdr:from>
    <xdr:ext cx="762000" cy="259045"/>
    <xdr:sp macro="" textlink="">
      <xdr:nvSpPr>
        <xdr:cNvPr id="141" name="テキスト ボックス 140"/>
        <xdr:cNvSpPr txBox="1"/>
      </xdr:nvSpPr>
      <xdr:spPr>
        <a:xfrm>
          <a:off x="2527300" y="686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財政調整基金は一定の残高を確保できているが、安定的な財政運営を図っていくには、基金の積み増しに努める必要がある。</a:t>
          </a:r>
        </a:p>
        <a:p>
          <a:r>
            <a:rPr kumimoji="1" lang="ja-JP" altLang="en-US" sz="1400">
              <a:latin typeface="ＭＳ ゴシック" pitchFamily="49" charset="-128"/>
              <a:ea typeface="ＭＳ ゴシック" pitchFamily="49" charset="-128"/>
            </a:rPr>
            <a:t>実質収支額については、町内の企業、地方交付税等についてより正確な収入予測に努め平準化を図っていく。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全ての会計において赤字にはなっていないが、国民健康保険特別会計において財政状況が悪化しており、一般会計から法定外繰出をしていることから保険料の見直しを含む対策が求められる。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臨時財政対策債を除いた町及び一部事務組合が起こした地方債についての残高は減ってきており、普通債の新規発行についても地方交付税措置のある起債を中心に厳選し抑制に努めている。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将来負担比率については、国の基準を下回っており、今後も健全な財政運営を進め、数値の低減に努める。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7691021</v>
      </c>
      <c r="BO4" s="349"/>
      <c r="BP4" s="349"/>
      <c r="BQ4" s="349"/>
      <c r="BR4" s="349"/>
      <c r="BS4" s="349"/>
      <c r="BT4" s="349"/>
      <c r="BU4" s="350"/>
      <c r="BV4" s="348">
        <v>7487989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7293447</v>
      </c>
      <c r="BO5" s="386"/>
      <c r="BP5" s="386"/>
      <c r="BQ5" s="386"/>
      <c r="BR5" s="386"/>
      <c r="BS5" s="386"/>
      <c r="BT5" s="386"/>
      <c r="BU5" s="387"/>
      <c r="BV5" s="385">
        <v>7176782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76.5</v>
      </c>
      <c r="CU5" s="383"/>
      <c r="CV5" s="383"/>
      <c r="CW5" s="383"/>
      <c r="CX5" s="383"/>
      <c r="CY5" s="383"/>
      <c r="CZ5" s="383"/>
      <c r="DA5" s="384"/>
      <c r="DB5" s="382">
        <v>83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397574</v>
      </c>
      <c r="BO6" s="386"/>
      <c r="BP6" s="386"/>
      <c r="BQ6" s="386"/>
      <c r="BR6" s="386"/>
      <c r="BS6" s="386"/>
      <c r="BT6" s="386"/>
      <c r="BU6" s="387"/>
      <c r="BV6" s="385">
        <v>311207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84.7</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10718</v>
      </c>
      <c r="BO7" s="386"/>
      <c r="BP7" s="386"/>
      <c r="BQ7" s="386"/>
      <c r="BR7" s="386"/>
      <c r="BS7" s="386"/>
      <c r="BT7" s="386"/>
      <c r="BU7" s="387"/>
      <c r="BV7" s="385">
        <v>7900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5056732</v>
      </c>
      <c r="CU7" s="386"/>
      <c r="CV7" s="386"/>
      <c r="CW7" s="386"/>
      <c r="CX7" s="386"/>
      <c r="CY7" s="386"/>
      <c r="CZ7" s="386"/>
      <c r="DA7" s="387"/>
      <c r="DB7" s="385">
        <v>4965445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386856</v>
      </c>
      <c r="BO8" s="386"/>
      <c r="BP8" s="386"/>
      <c r="BQ8" s="386"/>
      <c r="BR8" s="386"/>
      <c r="BS8" s="386"/>
      <c r="BT8" s="386"/>
      <c r="BU8" s="387"/>
      <c r="BV8" s="385">
        <v>303307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25178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83549</v>
      </c>
      <c r="BO9" s="386"/>
      <c r="BP9" s="386"/>
      <c r="BQ9" s="386"/>
      <c r="BR9" s="386"/>
      <c r="BS9" s="386"/>
      <c r="BT9" s="386"/>
      <c r="BU9" s="387"/>
      <c r="BV9" s="385">
        <v>71344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10.8</v>
      </c>
      <c r="CU9" s="383"/>
      <c r="CV9" s="383"/>
      <c r="CW9" s="383"/>
      <c r="CX9" s="383"/>
      <c r="CY9" s="383"/>
      <c r="CZ9" s="383"/>
      <c r="DA9" s="384"/>
      <c r="DB9" s="382">
        <v>12.1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26294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155062</v>
      </c>
      <c r="BO10" s="386"/>
      <c r="BP10" s="386"/>
      <c r="BQ10" s="386"/>
      <c r="BR10" s="386"/>
      <c r="BS10" s="386"/>
      <c r="BT10" s="386"/>
      <c r="BU10" s="387"/>
      <c r="BV10" s="385">
        <v>72744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23062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22843</v>
      </c>
      <c r="S13" s="467"/>
      <c r="T13" s="467"/>
      <c r="U13" s="467"/>
      <c r="V13" s="468"/>
      <c r="W13" s="401" t="s">
        <v>124</v>
      </c>
      <c r="X13" s="402"/>
      <c r="Y13" s="402"/>
      <c r="Z13" s="402"/>
      <c r="AA13" s="402"/>
      <c r="AB13" s="392"/>
      <c r="AC13" s="436">
        <v>925</v>
      </c>
      <c r="AD13" s="437"/>
      <c r="AE13" s="437"/>
      <c r="AF13" s="437"/>
      <c r="AG13" s="476"/>
      <c r="AH13" s="436">
        <v>1180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238611</v>
      </c>
      <c r="BO13" s="386"/>
      <c r="BP13" s="386"/>
      <c r="BQ13" s="386"/>
      <c r="BR13" s="386"/>
      <c r="BS13" s="386"/>
      <c r="BT13" s="386"/>
      <c r="BU13" s="387"/>
      <c r="BV13" s="385">
        <v>144088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23233</v>
      </c>
      <c r="S14" s="467"/>
      <c r="T14" s="467"/>
      <c r="U14" s="467"/>
      <c r="V14" s="468"/>
      <c r="W14" s="375"/>
      <c r="X14" s="376"/>
      <c r="Y14" s="376"/>
      <c r="Z14" s="376"/>
      <c r="AA14" s="376"/>
      <c r="AB14" s="365"/>
      <c r="AC14" s="469">
        <v>7.7</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9.4</v>
      </c>
      <c r="CU14" s="481"/>
      <c r="CV14" s="481"/>
      <c r="CW14" s="481"/>
      <c r="CX14" s="481"/>
      <c r="CY14" s="481"/>
      <c r="CZ14" s="481"/>
      <c r="DA14" s="482"/>
      <c r="DB14" s="480">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23000</v>
      </c>
      <c r="S15" s="467"/>
      <c r="T15" s="467"/>
      <c r="U15" s="467"/>
      <c r="V15" s="468"/>
      <c r="W15" s="401" t="s">
        <v>131</v>
      </c>
      <c r="X15" s="402"/>
      <c r="Y15" s="402"/>
      <c r="Z15" s="402"/>
      <c r="AA15" s="402"/>
      <c r="AB15" s="392"/>
      <c r="AC15" s="436">
        <v>3595</v>
      </c>
      <c r="AD15" s="437"/>
      <c r="AE15" s="437"/>
      <c r="AF15" s="437"/>
      <c r="AG15" s="476"/>
      <c r="AH15" s="436">
        <v>4160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2654021</v>
      </c>
      <c r="BO15" s="349"/>
      <c r="BP15" s="349"/>
      <c r="BQ15" s="349"/>
      <c r="BR15" s="349"/>
      <c r="BS15" s="349"/>
      <c r="BT15" s="349"/>
      <c r="BU15" s="350"/>
      <c r="BV15" s="348">
        <v>2500110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29.8</v>
      </c>
      <c r="AD16" s="470"/>
      <c r="AE16" s="470"/>
      <c r="AF16" s="470"/>
      <c r="AG16" s="471"/>
      <c r="AH16" s="469">
        <v>31.3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3775485</v>
      </c>
      <c r="BO16" s="386"/>
      <c r="BP16" s="386"/>
      <c r="BQ16" s="386"/>
      <c r="BR16" s="386"/>
      <c r="BS16" s="386"/>
      <c r="BT16" s="386"/>
      <c r="BU16" s="387"/>
      <c r="BV16" s="385">
        <v>3733131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7556</v>
      </c>
      <c r="AD17" s="437"/>
      <c r="AE17" s="437"/>
      <c r="AF17" s="437"/>
      <c r="AG17" s="476"/>
      <c r="AH17" s="436">
        <v>7921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3426731</v>
      </c>
      <c r="BO17" s="386"/>
      <c r="BP17" s="386"/>
      <c r="BQ17" s="386"/>
      <c r="BR17" s="386"/>
      <c r="BS17" s="386"/>
      <c r="BT17" s="386"/>
      <c r="BU17" s="387"/>
      <c r="BV17" s="385">
        <v>3211945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46.39</v>
      </c>
      <c r="M18" s="498"/>
      <c r="N18" s="498"/>
      <c r="O18" s="498"/>
      <c r="P18" s="498"/>
      <c r="Q18" s="498"/>
      <c r="R18" s="499"/>
      <c r="S18" s="499"/>
      <c r="T18" s="499"/>
      <c r="U18" s="499"/>
      <c r="V18" s="500"/>
      <c r="W18" s="403"/>
      <c r="X18" s="404"/>
      <c r="Y18" s="404"/>
      <c r="Z18" s="404"/>
      <c r="AA18" s="404"/>
      <c r="AB18" s="395"/>
      <c r="AC18" s="501">
        <v>62.6</v>
      </c>
      <c r="AD18" s="502"/>
      <c r="AE18" s="502"/>
      <c r="AF18" s="502"/>
      <c r="AG18" s="503"/>
      <c r="AH18" s="501">
        <v>59.6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3988144</v>
      </c>
      <c r="BO18" s="386"/>
      <c r="BP18" s="386"/>
      <c r="BQ18" s="386"/>
      <c r="BR18" s="386"/>
      <c r="BS18" s="386"/>
      <c r="BT18" s="386"/>
      <c r="BU18" s="387"/>
      <c r="BV18" s="385">
        <v>4318439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6043504</v>
      </c>
      <c r="BO19" s="386"/>
      <c r="BP19" s="386"/>
      <c r="BQ19" s="386"/>
      <c r="BR19" s="386"/>
      <c r="BS19" s="386"/>
      <c r="BT19" s="386"/>
      <c r="BU19" s="387"/>
      <c r="BV19" s="385">
        <v>5866889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9700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5640745</v>
      </c>
      <c r="BO23" s="386"/>
      <c r="BP23" s="386"/>
      <c r="BQ23" s="386"/>
      <c r="BR23" s="386"/>
      <c r="BS23" s="386"/>
      <c r="BT23" s="386"/>
      <c r="BU23" s="387"/>
      <c r="BV23" s="385">
        <v>5506946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8050</v>
      </c>
      <c r="R24" s="437"/>
      <c r="S24" s="437"/>
      <c r="T24" s="437"/>
      <c r="U24" s="437"/>
      <c r="V24" s="476"/>
      <c r="W24" s="531"/>
      <c r="X24" s="519"/>
      <c r="Y24" s="520"/>
      <c r="Z24" s="435" t="s">
        <v>154</v>
      </c>
      <c r="AA24" s="415"/>
      <c r="AB24" s="415"/>
      <c r="AC24" s="415"/>
      <c r="AD24" s="415"/>
      <c r="AE24" s="415"/>
      <c r="AF24" s="415"/>
      <c r="AG24" s="416"/>
      <c r="AH24" s="436">
        <v>202</v>
      </c>
      <c r="AI24" s="437"/>
      <c r="AJ24" s="437"/>
      <c r="AK24" s="437"/>
      <c r="AL24" s="476"/>
      <c r="AM24" s="436">
        <v>638522</v>
      </c>
      <c r="AN24" s="437"/>
      <c r="AO24" s="437"/>
      <c r="AP24" s="437"/>
      <c r="AQ24" s="437"/>
      <c r="AR24" s="476"/>
      <c r="AS24" s="436">
        <v>3161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5182205</v>
      </c>
      <c r="BO24" s="386"/>
      <c r="BP24" s="386"/>
      <c r="BQ24" s="386"/>
      <c r="BR24" s="386"/>
      <c r="BS24" s="386"/>
      <c r="BT24" s="386"/>
      <c r="BU24" s="387"/>
      <c r="BV24" s="385">
        <v>4913466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6300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103200</v>
      </c>
      <c r="BO25" s="349"/>
      <c r="BP25" s="349"/>
      <c r="BQ25" s="349"/>
      <c r="BR25" s="349"/>
      <c r="BS25" s="349"/>
      <c r="BT25" s="349"/>
      <c r="BU25" s="350"/>
      <c r="BV25" s="348">
        <v>129000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5820</v>
      </c>
      <c r="R26" s="437"/>
      <c r="S26" s="437"/>
      <c r="T26" s="437"/>
      <c r="U26" s="437"/>
      <c r="V26" s="476"/>
      <c r="W26" s="531"/>
      <c r="X26" s="519"/>
      <c r="Y26" s="520"/>
      <c r="Z26" s="435" t="s">
        <v>160</v>
      </c>
      <c r="AA26" s="539"/>
      <c r="AB26" s="539"/>
      <c r="AC26" s="539"/>
      <c r="AD26" s="539"/>
      <c r="AE26" s="539"/>
      <c r="AF26" s="539"/>
      <c r="AG26" s="540"/>
      <c r="AH26" s="436">
        <v>22</v>
      </c>
      <c r="AI26" s="437"/>
      <c r="AJ26" s="437"/>
      <c r="AK26" s="437"/>
      <c r="AL26" s="476"/>
      <c r="AM26" s="436">
        <v>44374</v>
      </c>
      <c r="AN26" s="437"/>
      <c r="AO26" s="437"/>
      <c r="AP26" s="437"/>
      <c r="AQ26" s="437"/>
      <c r="AR26" s="476"/>
      <c r="AS26" s="436">
        <v>2017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3600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508406</v>
      </c>
      <c r="BO27" s="553"/>
      <c r="BP27" s="553"/>
      <c r="BQ27" s="553"/>
      <c r="BR27" s="553"/>
      <c r="BS27" s="553"/>
      <c r="BT27" s="553"/>
      <c r="BU27" s="554"/>
      <c r="BV27" s="552">
        <v>508368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2760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1207462</v>
      </c>
      <c r="BO28" s="349"/>
      <c r="BP28" s="349"/>
      <c r="BQ28" s="349"/>
      <c r="BR28" s="349"/>
      <c r="BS28" s="349"/>
      <c r="BT28" s="349"/>
      <c r="BU28" s="350"/>
      <c r="BV28" s="348">
        <v>1052400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2450</v>
      </c>
      <c r="R29" s="437"/>
      <c r="S29" s="437"/>
      <c r="T29" s="437"/>
      <c r="U29" s="437"/>
      <c r="V29" s="476"/>
      <c r="W29" s="531"/>
      <c r="X29" s="519"/>
      <c r="Y29" s="520"/>
      <c r="Z29" s="435" t="s">
        <v>170</v>
      </c>
      <c r="AA29" s="415"/>
      <c r="AB29" s="415"/>
      <c r="AC29" s="415"/>
      <c r="AD29" s="415"/>
      <c r="AE29" s="415"/>
      <c r="AF29" s="415"/>
      <c r="AG29" s="416"/>
      <c r="AH29" s="436">
        <v>202</v>
      </c>
      <c r="AI29" s="437"/>
      <c r="AJ29" s="437"/>
      <c r="AK29" s="437"/>
      <c r="AL29" s="476"/>
      <c r="AM29" s="436">
        <v>638522</v>
      </c>
      <c r="AN29" s="437"/>
      <c r="AO29" s="437"/>
      <c r="AP29" s="437"/>
      <c r="AQ29" s="437"/>
      <c r="AR29" s="476"/>
      <c r="AS29" s="436">
        <v>3161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107023</v>
      </c>
      <c r="BO29" s="386"/>
      <c r="BP29" s="386"/>
      <c r="BQ29" s="386"/>
      <c r="BR29" s="386"/>
      <c r="BS29" s="386"/>
      <c r="BT29" s="386"/>
      <c r="BU29" s="387"/>
      <c r="BV29" s="385">
        <v>107002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637236</v>
      </c>
      <c r="BO30" s="553"/>
      <c r="BP30" s="553"/>
      <c r="BQ30" s="553"/>
      <c r="BR30" s="553"/>
      <c r="BS30" s="553"/>
      <c r="BT30" s="553"/>
      <c r="BU30" s="554"/>
      <c r="BV30" s="552">
        <v>600832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農業集落家庭排水処理施設特別会計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愛知県市町村職員退職手当組合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知多南部衛生組合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知多南部消防組合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愛知県農業共済事務組合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愛知県後期高齢者医療広域連合（一般会計）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愛知県後期高齢者医療広域連合（後期高齢者医療特別会計）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知多南部広域環境組合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5653</v>
      </c>
      <c r="J41" s="83">
        <v>5688</v>
      </c>
      <c r="K41" s="83">
        <v>5481</v>
      </c>
      <c r="L41" s="83">
        <v>5507</v>
      </c>
      <c r="M41" s="84">
        <v>5641</v>
      </c>
    </row>
    <row r="42" spans="2:13" ht="27.75" customHeight="1">
      <c r="B42" s="1169"/>
      <c r="C42" s="1170"/>
      <c r="D42" s="85"/>
      <c r="E42" s="1175" t="s">
        <v>26</v>
      </c>
      <c r="F42" s="1175"/>
      <c r="G42" s="1175"/>
      <c r="H42" s="1176"/>
      <c r="I42" s="86">
        <v>206</v>
      </c>
      <c r="J42" s="87">
        <v>181</v>
      </c>
      <c r="K42" s="87">
        <v>155</v>
      </c>
      <c r="L42" s="87">
        <v>129</v>
      </c>
      <c r="M42" s="88">
        <v>103</v>
      </c>
    </row>
    <row r="43" spans="2:13" ht="27.75" customHeight="1">
      <c r="B43" s="1169"/>
      <c r="C43" s="1170"/>
      <c r="D43" s="85"/>
      <c r="E43" s="1175" t="s">
        <v>27</v>
      </c>
      <c r="F43" s="1175"/>
      <c r="G43" s="1175"/>
      <c r="H43" s="1176"/>
      <c r="I43" s="86">
        <v>125</v>
      </c>
      <c r="J43" s="87">
        <v>247</v>
      </c>
      <c r="K43" s="87">
        <v>113</v>
      </c>
      <c r="L43" s="87">
        <v>104</v>
      </c>
      <c r="M43" s="88">
        <v>98</v>
      </c>
    </row>
    <row r="44" spans="2:13" ht="27.75" customHeight="1">
      <c r="B44" s="1169"/>
      <c r="C44" s="1170"/>
      <c r="D44" s="85"/>
      <c r="E44" s="1175" t="s">
        <v>28</v>
      </c>
      <c r="F44" s="1175"/>
      <c r="G44" s="1175"/>
      <c r="H44" s="1176"/>
      <c r="I44" s="86">
        <v>720</v>
      </c>
      <c r="J44" s="87">
        <v>802</v>
      </c>
      <c r="K44" s="87">
        <v>617</v>
      </c>
      <c r="L44" s="87">
        <v>503</v>
      </c>
      <c r="M44" s="88">
        <v>529</v>
      </c>
    </row>
    <row r="45" spans="2:13" ht="27.75" customHeight="1">
      <c r="B45" s="1169"/>
      <c r="C45" s="1170"/>
      <c r="D45" s="85"/>
      <c r="E45" s="1175" t="s">
        <v>29</v>
      </c>
      <c r="F45" s="1175"/>
      <c r="G45" s="1175"/>
      <c r="H45" s="1176"/>
      <c r="I45" s="86">
        <v>2089</v>
      </c>
      <c r="J45" s="87">
        <v>2134</v>
      </c>
      <c r="K45" s="87">
        <v>2136</v>
      </c>
      <c r="L45" s="87">
        <v>1623</v>
      </c>
      <c r="M45" s="88">
        <v>1677</v>
      </c>
    </row>
    <row r="46" spans="2:13" ht="27.75" customHeight="1">
      <c r="B46" s="1169"/>
      <c r="C46" s="1170"/>
      <c r="D46" s="85"/>
      <c r="E46" s="1175" t="s">
        <v>30</v>
      </c>
      <c r="F46" s="1175"/>
      <c r="G46" s="1175"/>
      <c r="H46" s="1176"/>
      <c r="I46" s="86">
        <v>5</v>
      </c>
      <c r="J46" s="87">
        <v>5</v>
      </c>
      <c r="K46" s="87">
        <v>1</v>
      </c>
      <c r="L46" s="87">
        <v>1</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1395</v>
      </c>
      <c r="J49" s="87">
        <v>1748</v>
      </c>
      <c r="K49" s="87">
        <v>1924</v>
      </c>
      <c r="L49" s="87">
        <v>1931</v>
      </c>
      <c r="M49" s="88">
        <v>2066</v>
      </c>
    </row>
    <row r="50" spans="2:13" ht="27.75" customHeight="1">
      <c r="B50" s="1169"/>
      <c r="C50" s="1170"/>
      <c r="D50" s="85"/>
      <c r="E50" s="1175" t="s">
        <v>35</v>
      </c>
      <c r="F50" s="1175"/>
      <c r="G50" s="1175"/>
      <c r="H50" s="1176"/>
      <c r="I50" s="86">
        <v>503</v>
      </c>
      <c r="J50" s="87">
        <v>359</v>
      </c>
      <c r="K50" s="87">
        <v>199</v>
      </c>
      <c r="L50" s="87">
        <v>84</v>
      </c>
      <c r="M50" s="88">
        <v>35</v>
      </c>
    </row>
    <row r="51" spans="2:13" ht="27.75" customHeight="1">
      <c r="B51" s="1171"/>
      <c r="C51" s="1172"/>
      <c r="D51" s="85"/>
      <c r="E51" s="1175" t="s">
        <v>36</v>
      </c>
      <c r="F51" s="1175"/>
      <c r="G51" s="1175"/>
      <c r="H51" s="1176"/>
      <c r="I51" s="86">
        <v>4766</v>
      </c>
      <c r="J51" s="87">
        <v>5089</v>
      </c>
      <c r="K51" s="87">
        <v>5085</v>
      </c>
      <c r="L51" s="87">
        <v>5323</v>
      </c>
      <c r="M51" s="88">
        <v>5514</v>
      </c>
    </row>
    <row r="52" spans="2:13" ht="27.75" customHeight="1" thickBot="1">
      <c r="B52" s="1179" t="s">
        <v>37</v>
      </c>
      <c r="C52" s="1180"/>
      <c r="D52" s="90"/>
      <c r="E52" s="1181" t="s">
        <v>38</v>
      </c>
      <c r="F52" s="1181"/>
      <c r="G52" s="1181"/>
      <c r="H52" s="1182"/>
      <c r="I52" s="91">
        <v>2134</v>
      </c>
      <c r="J52" s="92">
        <v>1860</v>
      </c>
      <c r="K52" s="92">
        <v>1295</v>
      </c>
      <c r="L52" s="92">
        <v>529</v>
      </c>
      <c r="M52" s="93">
        <v>433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33712</v>
      </c>
      <c r="E3" s="116"/>
      <c r="F3" s="117">
        <v>47258</v>
      </c>
      <c r="G3" s="118"/>
      <c r="H3" s="119"/>
    </row>
    <row r="4" spans="1:8">
      <c r="A4" s="120"/>
      <c r="B4" s="121"/>
      <c r="C4" s="122"/>
      <c r="D4" s="123">
        <v>25521</v>
      </c>
      <c r="E4" s="124"/>
      <c r="F4" s="125">
        <v>27842</v>
      </c>
      <c r="G4" s="126"/>
      <c r="H4" s="127"/>
    </row>
    <row r="5" spans="1:8">
      <c r="A5" s="108" t="s">
        <v>509</v>
      </c>
      <c r="B5" s="113"/>
      <c r="C5" s="114"/>
      <c r="D5" s="115">
        <v>28488</v>
      </c>
      <c r="E5" s="116"/>
      <c r="F5" s="117">
        <v>49426</v>
      </c>
      <c r="G5" s="118"/>
      <c r="H5" s="119"/>
    </row>
    <row r="6" spans="1:8">
      <c r="A6" s="120"/>
      <c r="B6" s="121"/>
      <c r="C6" s="122"/>
      <c r="D6" s="123">
        <v>23741</v>
      </c>
      <c r="E6" s="124"/>
      <c r="F6" s="125">
        <v>26568</v>
      </c>
      <c r="G6" s="126"/>
      <c r="H6" s="127"/>
    </row>
    <row r="7" spans="1:8">
      <c r="A7" s="108" t="s">
        <v>510</v>
      </c>
      <c r="B7" s="113"/>
      <c r="C7" s="114"/>
      <c r="D7" s="115">
        <v>22204</v>
      </c>
      <c r="E7" s="116"/>
      <c r="F7" s="117">
        <v>42839</v>
      </c>
      <c r="G7" s="118"/>
      <c r="H7" s="119"/>
    </row>
    <row r="8" spans="1:8">
      <c r="A8" s="120"/>
      <c r="B8" s="121"/>
      <c r="C8" s="122"/>
      <c r="D8" s="123">
        <v>18203</v>
      </c>
      <c r="E8" s="124"/>
      <c r="F8" s="125">
        <v>22027</v>
      </c>
      <c r="G8" s="126"/>
      <c r="H8" s="127"/>
    </row>
    <row r="9" spans="1:8">
      <c r="A9" s="108" t="s">
        <v>511</v>
      </c>
      <c r="B9" s="113"/>
      <c r="C9" s="114"/>
      <c r="D9" s="115">
        <v>36438</v>
      </c>
      <c r="E9" s="116"/>
      <c r="F9" s="117">
        <v>46819</v>
      </c>
      <c r="G9" s="118"/>
      <c r="H9" s="119"/>
    </row>
    <row r="10" spans="1:8">
      <c r="A10" s="120"/>
      <c r="B10" s="121"/>
      <c r="C10" s="122"/>
      <c r="D10" s="123">
        <v>26069</v>
      </c>
      <c r="E10" s="124"/>
      <c r="F10" s="125">
        <v>24121</v>
      </c>
      <c r="G10" s="126"/>
      <c r="H10" s="127"/>
    </row>
    <row r="11" spans="1:8">
      <c r="A11" s="108" t="s">
        <v>512</v>
      </c>
      <c r="B11" s="113"/>
      <c r="C11" s="114"/>
      <c r="D11" s="115">
        <v>39015</v>
      </c>
      <c r="E11" s="116"/>
      <c r="F11" s="117">
        <v>53270</v>
      </c>
      <c r="G11" s="118"/>
      <c r="H11" s="119"/>
    </row>
    <row r="12" spans="1:8">
      <c r="A12" s="120"/>
      <c r="B12" s="121"/>
      <c r="C12" s="128"/>
      <c r="D12" s="123">
        <v>17262</v>
      </c>
      <c r="E12" s="124"/>
      <c r="F12" s="125">
        <v>24316</v>
      </c>
      <c r="G12" s="126"/>
      <c r="H12" s="127"/>
    </row>
    <row r="13" spans="1:8">
      <c r="A13" s="108"/>
      <c r="B13" s="113"/>
      <c r="C13" s="129"/>
      <c r="D13" s="130">
        <v>31971</v>
      </c>
      <c r="E13" s="131"/>
      <c r="F13" s="132">
        <v>47922</v>
      </c>
      <c r="G13" s="133"/>
      <c r="H13" s="119"/>
    </row>
    <row r="14" spans="1:8">
      <c r="A14" s="120"/>
      <c r="B14" s="121"/>
      <c r="C14" s="122"/>
      <c r="D14" s="123">
        <v>22159</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2.93</v>
      </c>
      <c r="C19" s="134">
        <f>ROUND(VALUE(SUBSTITUTE(実質収支比率等に係る経年分析!G$48,"▲","-")),2)</f>
        <v>7.86</v>
      </c>
      <c r="D19" s="134">
        <f>ROUND(VALUE(SUBSTITUTE(実質収支比率等に係る経年分析!H$48,"▲","-")),2)</f>
        <v>4.4800000000000004</v>
      </c>
      <c r="E19" s="134">
        <f>ROUND(VALUE(SUBSTITUTE(実質収支比率等に係る経年分析!I$48,"▲","-")),2)</f>
        <v>6.11</v>
      </c>
      <c r="F19" s="134">
        <f>ROUND(VALUE(SUBSTITUTE(実質収支比率等に係る経年分析!J$48,"▲","-")),2)</f>
        <v>7.65</v>
      </c>
    </row>
    <row r="20" spans="1:11">
      <c r="A20" s="134" t="s">
        <v>43</v>
      </c>
      <c r="B20" s="134">
        <f>ROUND(VALUE(SUBSTITUTE(実質収支比率等に係る経年分析!F$47,"▲","-")),2)</f>
        <v>17.78</v>
      </c>
      <c r="C20" s="134">
        <f>ROUND(VALUE(SUBSTITUTE(実質収支比率等に係る経年分析!G$47,"▲","-")),2)</f>
        <v>19.420000000000002</v>
      </c>
      <c r="D20" s="134">
        <f>ROUND(VALUE(SUBSTITUTE(実質収支比率等に係る経年分析!H$47,"▲","-")),2)</f>
        <v>18.93</v>
      </c>
      <c r="E20" s="134">
        <f>ROUND(VALUE(SUBSTITUTE(実質収支比率等に係る経年分析!I$47,"▲","-")),2)</f>
        <v>21.19</v>
      </c>
      <c r="F20" s="134">
        <f>ROUND(VALUE(SUBSTITUTE(実質収支比率等に係る経年分析!J$47,"▲","-")),2)</f>
        <v>23.88</v>
      </c>
    </row>
    <row r="21" spans="1:11">
      <c r="A21" s="134" t="s">
        <v>44</v>
      </c>
      <c r="B21" s="134">
        <f>IF(ISNUMBER(VALUE(SUBSTITUTE(実質収支比率等に係る経年分析!F$49,"▲","-"))),ROUND(VALUE(SUBSTITUTE(実質収支比率等に係る経年分析!F$49,"▲","-")),2),NA())</f>
        <v>-2.98</v>
      </c>
      <c r="C21" s="134">
        <f>IF(ISNUMBER(VALUE(SUBSTITUTE(実質収支比率等に係る経年分析!G$49,"▲","-"))),ROUND(VALUE(SUBSTITUTE(実質収支比率等に係る経年分析!G$49,"▲","-")),2),NA())</f>
        <v>7.2</v>
      </c>
      <c r="D21" s="134">
        <f>IF(ISNUMBER(VALUE(SUBSTITUTE(実質収支比率等に係る経年分析!H$49,"▲","-"))),ROUND(VALUE(SUBSTITUTE(実質収支比率等に係る経年分析!H$49,"▲","-")),2),NA())</f>
        <v>-4.04</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4.72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農業集落家庭排水処理施設特別会計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16.329999999999998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688</v>
      </c>
      <c r="E42" s="136"/>
      <c r="F42" s="136"/>
      <c r="G42" s="136">
        <f>'実質公債費比率（分子）の構造'!L$52</f>
        <v>683</v>
      </c>
      <c r="H42" s="136"/>
      <c r="I42" s="136"/>
      <c r="J42" s="136">
        <f>'実質公債費比率（分子）の構造'!M$52</f>
        <v>685</v>
      </c>
      <c r="K42" s="136"/>
      <c r="L42" s="136"/>
      <c r="M42" s="136">
        <f>'実質公債費比率（分子）の構造'!N$52</f>
        <v>615</v>
      </c>
      <c r="N42" s="136"/>
      <c r="O42" s="136"/>
      <c r="P42" s="136">
        <f>'実質公債費比率（分子）の構造'!O$52</f>
        <v>534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26</v>
      </c>
      <c r="C44" s="136"/>
      <c r="D44" s="136"/>
      <c r="E44" s="136">
        <f>'実質公債費比率（分子）の構造'!L$50</f>
        <v>26</v>
      </c>
      <c r="F44" s="136"/>
      <c r="G44" s="136"/>
      <c r="H44" s="136">
        <f>'実質公債費比率（分子）の構造'!M$50</f>
        <v>26</v>
      </c>
      <c r="I44" s="136"/>
      <c r="J44" s="136"/>
      <c r="K44" s="136">
        <f>'実質公債費比率（分子）の構造'!N$50</f>
        <v>26</v>
      </c>
      <c r="L44" s="136"/>
      <c r="M44" s="136"/>
      <c r="N44" s="136">
        <f>'実質公債費比率（分子）の構造'!O$50</f>
        <v>26</v>
      </c>
      <c r="O44" s="136"/>
      <c r="P44" s="136"/>
    </row>
    <row r="45" spans="1:16">
      <c r="A45" s="136" t="s">
        <v>54</v>
      </c>
      <c r="B45" s="136">
        <f>'実質公債費比率（分子）の構造'!K$49</f>
        <v>278</v>
      </c>
      <c r="C45" s="136"/>
      <c r="D45" s="136"/>
      <c r="E45" s="136">
        <f>'実質公債費比率（分子）の構造'!L$49</f>
        <v>252</v>
      </c>
      <c r="F45" s="136"/>
      <c r="G45" s="136"/>
      <c r="H45" s="136">
        <f>'実質公債費比率（分子）の構造'!M$49</f>
        <v>219</v>
      </c>
      <c r="I45" s="136"/>
      <c r="J45" s="136"/>
      <c r="K45" s="136">
        <f>'実質公債費比率（分子）の構造'!N$49</f>
        <v>112</v>
      </c>
      <c r="L45" s="136"/>
      <c r="M45" s="136"/>
      <c r="N45" s="136">
        <f>'実質公債費比率（分子）の構造'!O$49</f>
        <v>66</v>
      </c>
      <c r="O45" s="136"/>
      <c r="P45" s="136"/>
    </row>
    <row r="46" spans="1:16">
      <c r="A46" s="136" t="s">
        <v>55</v>
      </c>
      <c r="B46" s="136">
        <f>'実質公債費比率（分子）の構造'!K$48</f>
        <v>12</v>
      </c>
      <c r="C46" s="136"/>
      <c r="D46" s="136"/>
      <c r="E46" s="136">
        <f>'実質公債費比率（分子）の構造'!L$48</f>
        <v>12</v>
      </c>
      <c r="F46" s="136"/>
      <c r="G46" s="136"/>
      <c r="H46" s="136">
        <f>'実質公債費比率（分子）の構造'!M$48</f>
        <v>12</v>
      </c>
      <c r="I46" s="136"/>
      <c r="J46" s="136"/>
      <c r="K46" s="136">
        <f>'実質公債費比率（分子）の構造'!N$48</f>
        <v>12</v>
      </c>
      <c r="L46" s="136"/>
      <c r="M46" s="136"/>
      <c r="N46" s="136">
        <f>'実質公債費比率（分子）の構造'!O$48</f>
        <v>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805</v>
      </c>
      <c r="C49" s="136"/>
      <c r="D49" s="136"/>
      <c r="E49" s="136">
        <f>'実質公債費比率（分子）の構造'!L$45</f>
        <v>784</v>
      </c>
      <c r="F49" s="136"/>
      <c r="G49" s="136"/>
      <c r="H49" s="136">
        <f>'実質公債費比率（分子）の構造'!M$45</f>
        <v>780</v>
      </c>
      <c r="I49" s="136"/>
      <c r="J49" s="136"/>
      <c r="K49" s="136">
        <f>'実質公債費比率（分子）の構造'!N$45</f>
        <v>707</v>
      </c>
      <c r="L49" s="136"/>
      <c r="M49" s="136"/>
      <c r="N49" s="136">
        <f>'実質公債費比率（分子）の構造'!O$45</f>
        <v>655</v>
      </c>
      <c r="O49" s="136"/>
      <c r="P49" s="136"/>
    </row>
    <row r="50" spans="1:16">
      <c r="A50" s="136" t="s">
        <v>59</v>
      </c>
      <c r="B50" s="136" t="e">
        <f>NA()</f>
        <v>#N/A</v>
      </c>
      <c r="C50" s="136">
        <f>IF(ISNUMBER('実質公債費比率（分子）の構造'!K$53),'実質公債費比率（分子）の構造'!K$53,NA())</f>
        <v>433</v>
      </c>
      <c r="D50" s="136" t="e">
        <f>NA()</f>
        <v>#N/A</v>
      </c>
      <c r="E50" s="136" t="e">
        <f>NA()</f>
        <v>#N/A</v>
      </c>
      <c r="F50" s="136">
        <f>IF(ISNUMBER('実質公債費比率（分子）の構造'!L$53),'実質公債費比率（分子）の構造'!L$53,NA())</f>
        <v>391</v>
      </c>
      <c r="G50" s="136" t="e">
        <f>NA()</f>
        <v>#N/A</v>
      </c>
      <c r="H50" s="136" t="e">
        <f>NA()</f>
        <v>#N/A</v>
      </c>
      <c r="I50" s="136">
        <f>IF(ISNUMBER('実質公債費比率（分子）の構造'!M$53),'実質公債費比率（分子）の構造'!M$53,NA())</f>
        <v>352</v>
      </c>
      <c r="J50" s="136" t="e">
        <f>NA()</f>
        <v>#N/A</v>
      </c>
      <c r="K50" s="136" t="e">
        <f>NA()</f>
        <v>#N/A</v>
      </c>
      <c r="L50" s="136">
        <f>IF(ISNUMBER('実質公債費比率（分子）の構造'!N$53),'実質公債費比率（分子）の構造'!N$53,NA())</f>
        <v>242</v>
      </c>
      <c r="M50" s="136" t="e">
        <f>NA()</f>
        <v>#N/A</v>
      </c>
      <c r="N50" s="136" t="e">
        <f>NA()</f>
        <v>#N/A</v>
      </c>
      <c r="O50" s="136">
        <f>IF(ISNUMBER('実質公債費比率（分子）の構造'!O$53),'実質公債費比率（分子）の構造'!O$53,NA())</f>
        <v>225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4766</v>
      </c>
      <c r="E56" s="135"/>
      <c r="F56" s="135"/>
      <c r="G56" s="135">
        <f>'将来負担比率（分子）の構造'!J$51</f>
        <v>5089</v>
      </c>
      <c r="H56" s="135"/>
      <c r="I56" s="135"/>
      <c r="J56" s="135">
        <f>'将来負担比率（分子）の構造'!K$51</f>
        <v>5085</v>
      </c>
      <c r="K56" s="135"/>
      <c r="L56" s="135"/>
      <c r="M56" s="135">
        <f>'将来負担比率（分子）の構造'!L$51</f>
        <v>5323</v>
      </c>
      <c r="N56" s="135"/>
      <c r="O56" s="135"/>
      <c r="P56" s="135">
        <f>'将来負担比率（分子）の構造'!M$51</f>
        <v>5514</v>
      </c>
    </row>
    <row r="57" spans="1:16">
      <c r="A57" s="135" t="s">
        <v>35</v>
      </c>
      <c r="B57" s="135"/>
      <c r="C57" s="135"/>
      <c r="D57" s="135">
        <f>'将来負担比率（分子）の構造'!I$50</f>
        <v>503</v>
      </c>
      <c r="E57" s="135"/>
      <c r="F57" s="135"/>
      <c r="G57" s="135">
        <f>'将来負担比率（分子）の構造'!J$50</f>
        <v>359</v>
      </c>
      <c r="H57" s="135"/>
      <c r="I57" s="135"/>
      <c r="J57" s="135">
        <f>'将来負担比率（分子）の構造'!K$50</f>
        <v>199</v>
      </c>
      <c r="K57" s="135"/>
      <c r="L57" s="135"/>
      <c r="M57" s="135">
        <f>'将来負担比率（分子）の構造'!L$50</f>
        <v>84</v>
      </c>
      <c r="N57" s="135"/>
      <c r="O57" s="135"/>
      <c r="P57" s="135">
        <f>'将来負担比率（分子）の構造'!M$50</f>
        <v>35</v>
      </c>
    </row>
    <row r="58" spans="1:16">
      <c r="A58" s="135" t="s">
        <v>34</v>
      </c>
      <c r="B58" s="135"/>
      <c r="C58" s="135"/>
      <c r="D58" s="135">
        <f>'将来負担比率（分子）の構造'!I$49</f>
        <v>1395</v>
      </c>
      <c r="E58" s="135"/>
      <c r="F58" s="135"/>
      <c r="G58" s="135">
        <f>'将来負担比率（分子）の構造'!J$49</f>
        <v>1748</v>
      </c>
      <c r="H58" s="135"/>
      <c r="I58" s="135"/>
      <c r="J58" s="135">
        <f>'将来負担比率（分子）の構造'!K$49</f>
        <v>1924</v>
      </c>
      <c r="K58" s="135"/>
      <c r="L58" s="135"/>
      <c r="M58" s="135">
        <f>'将来負担比率（分子）の構造'!L$49</f>
        <v>1931</v>
      </c>
      <c r="N58" s="135"/>
      <c r="O58" s="135"/>
      <c r="P58" s="135">
        <f>'将来負担比率（分子）の構造'!M$49</f>
        <v>2066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5</v>
      </c>
      <c r="F61" s="135"/>
      <c r="G61" s="135"/>
      <c r="H61" s="135">
        <f>'将来負担比率（分子）の構造'!K$46</f>
        <v>1</v>
      </c>
      <c r="I61" s="135"/>
      <c r="J61" s="135"/>
      <c r="K61" s="135">
        <f>'将来負担比率（分子）の構造'!L$46</f>
        <v>1</v>
      </c>
      <c r="L61" s="135"/>
      <c r="M61" s="135"/>
      <c r="N61" s="135" t="str">
        <f>'将来負担比率（分子）の構造'!M$46</f>
        <v>-</v>
      </c>
      <c r="O61" s="135"/>
      <c r="P61" s="135"/>
    </row>
    <row r="62" spans="1:16">
      <c r="A62" s="135" t="s">
        <v>29</v>
      </c>
      <c r="B62" s="135">
        <f>'将来負担比率（分子）の構造'!I$45</f>
        <v>2089</v>
      </c>
      <c r="C62" s="135"/>
      <c r="D62" s="135"/>
      <c r="E62" s="135">
        <f>'将来負担比率（分子）の構造'!J$45</f>
        <v>2134</v>
      </c>
      <c r="F62" s="135"/>
      <c r="G62" s="135"/>
      <c r="H62" s="135">
        <f>'将来負担比率（分子）の構造'!K$45</f>
        <v>2136</v>
      </c>
      <c r="I62" s="135"/>
      <c r="J62" s="135"/>
      <c r="K62" s="135">
        <f>'将来負担比率（分子）の構造'!L$45</f>
        <v>1623</v>
      </c>
      <c r="L62" s="135"/>
      <c r="M62" s="135"/>
      <c r="N62" s="135">
        <f>'将来負担比率（分子）の構造'!M$45</f>
        <v>1677</v>
      </c>
      <c r="O62" s="135"/>
      <c r="P62" s="135"/>
    </row>
    <row r="63" spans="1:16">
      <c r="A63" s="135" t="s">
        <v>28</v>
      </c>
      <c r="B63" s="135">
        <f>'将来負担比率（分子）の構造'!I$44</f>
        <v>720</v>
      </c>
      <c r="C63" s="135"/>
      <c r="D63" s="135"/>
      <c r="E63" s="135">
        <f>'将来負担比率（分子）の構造'!J$44</f>
        <v>802</v>
      </c>
      <c r="F63" s="135"/>
      <c r="G63" s="135"/>
      <c r="H63" s="135">
        <f>'将来負担比率（分子）の構造'!K$44</f>
        <v>617</v>
      </c>
      <c r="I63" s="135"/>
      <c r="J63" s="135"/>
      <c r="K63" s="135">
        <f>'将来負担比率（分子）の構造'!L$44</f>
        <v>503</v>
      </c>
      <c r="L63" s="135"/>
      <c r="M63" s="135"/>
      <c r="N63" s="135">
        <f>'将来負担比率（分子）の構造'!M$44</f>
        <v>529</v>
      </c>
      <c r="O63" s="135"/>
      <c r="P63" s="135"/>
    </row>
    <row r="64" spans="1:16">
      <c r="A64" s="135" t="s">
        <v>27</v>
      </c>
      <c r="B64" s="135">
        <f>'将来負担比率（分子）の構造'!I$43</f>
        <v>125</v>
      </c>
      <c r="C64" s="135"/>
      <c r="D64" s="135"/>
      <c r="E64" s="135">
        <f>'将来負担比率（分子）の構造'!J$43</f>
        <v>247</v>
      </c>
      <c r="F64" s="135"/>
      <c r="G64" s="135"/>
      <c r="H64" s="135">
        <f>'将来負担比率（分子）の構造'!K$43</f>
        <v>113</v>
      </c>
      <c r="I64" s="135"/>
      <c r="J64" s="135"/>
      <c r="K64" s="135">
        <f>'将来負担比率（分子）の構造'!L$43</f>
        <v>104</v>
      </c>
      <c r="L64" s="135"/>
      <c r="M64" s="135"/>
      <c r="N64" s="135">
        <f>'将来負担比率（分子）の構造'!M$43</f>
        <v>98</v>
      </c>
      <c r="O64" s="135"/>
      <c r="P64" s="135"/>
    </row>
    <row r="65" spans="1:16">
      <c r="A65" s="135" t="s">
        <v>26</v>
      </c>
      <c r="B65" s="135">
        <f>'将来負担比率（分子）の構造'!I$42</f>
        <v>206</v>
      </c>
      <c r="C65" s="135"/>
      <c r="D65" s="135"/>
      <c r="E65" s="135">
        <f>'将来負担比率（分子）の構造'!J$42</f>
        <v>181</v>
      </c>
      <c r="F65" s="135"/>
      <c r="G65" s="135"/>
      <c r="H65" s="135">
        <f>'将来負担比率（分子）の構造'!K$42</f>
        <v>155</v>
      </c>
      <c r="I65" s="135"/>
      <c r="J65" s="135"/>
      <c r="K65" s="135">
        <f>'将来負担比率（分子）の構造'!L$42</f>
        <v>129</v>
      </c>
      <c r="L65" s="135"/>
      <c r="M65" s="135"/>
      <c r="N65" s="135">
        <f>'将来負担比率（分子）の構造'!M$42</f>
        <v>103</v>
      </c>
      <c r="O65" s="135"/>
      <c r="P65" s="135"/>
    </row>
    <row r="66" spans="1:16">
      <c r="A66" s="135" t="s">
        <v>25</v>
      </c>
      <c r="B66" s="135">
        <f>'将来負担比率（分子）の構造'!I$41</f>
        <v>5653</v>
      </c>
      <c r="C66" s="135"/>
      <c r="D66" s="135"/>
      <c r="E66" s="135">
        <f>'将来負担比率（分子）の構造'!J$41</f>
        <v>5688</v>
      </c>
      <c r="F66" s="135"/>
      <c r="G66" s="135"/>
      <c r="H66" s="135">
        <f>'将来負担比率（分子）の構造'!K$41</f>
        <v>5481</v>
      </c>
      <c r="I66" s="135"/>
      <c r="J66" s="135"/>
      <c r="K66" s="135">
        <f>'将来負担比率（分子）の構造'!L$41</f>
        <v>5507</v>
      </c>
      <c r="L66" s="135"/>
      <c r="M66" s="135"/>
      <c r="N66" s="135">
        <f>'将来負担比率（分子）の構造'!M$41</f>
        <v>5641</v>
      </c>
      <c r="O66" s="135"/>
      <c r="P66" s="135"/>
    </row>
    <row r="67" spans="1:16">
      <c r="A67" s="135" t="s">
        <v>63</v>
      </c>
      <c r="B67" s="135" t="e">
        <f>NA()</f>
        <v>#N/A</v>
      </c>
      <c r="C67" s="135">
        <f>IF(ISNUMBER('将来負担比率（分子）の構造'!I$52), IF('将来負担比率（分子）の構造'!I$52 &lt; 0, 0, '将来負担比率（分子）の構造'!I$52), NA())</f>
        <v>2134</v>
      </c>
      <c r="D67" s="135" t="e">
        <f>NA()</f>
        <v>#N/A</v>
      </c>
      <c r="E67" s="135" t="e">
        <f>NA()</f>
        <v>#N/A</v>
      </c>
      <c r="F67" s="135">
        <f>IF(ISNUMBER('将来負担比率（分子）の構造'!J$52), IF('将来負担比率（分子）の構造'!J$52 &lt; 0, 0, '将来負担比率（分子）の構造'!J$52), NA())</f>
        <v>1860</v>
      </c>
      <c r="G67" s="135" t="e">
        <f>NA()</f>
        <v>#N/A</v>
      </c>
      <c r="H67" s="135" t="e">
        <f>NA()</f>
        <v>#N/A</v>
      </c>
      <c r="I67" s="135">
        <f>IF(ISNUMBER('将来負担比率（分子）の構造'!K$52), IF('将来負担比率（分子）の構造'!K$52 &lt; 0, 0, '将来負担比率（分子）の構造'!K$52), NA())</f>
        <v>1295</v>
      </c>
      <c r="J67" s="135" t="e">
        <f>NA()</f>
        <v>#N/A</v>
      </c>
      <c r="K67" s="135" t="e">
        <f>NA()</f>
        <v>#N/A</v>
      </c>
      <c r="L67" s="135">
        <f>IF(ISNUMBER('将来負担比率（分子）の構造'!L$52), IF('将来負担比率（分子）の構造'!L$52 &lt; 0, 0, '将来負担比率（分子）の構造'!L$52), NA())</f>
        <v>529</v>
      </c>
      <c r="M67" s="135" t="e">
        <f>NA()</f>
        <v>#N/A</v>
      </c>
      <c r="N67" s="135" t="e">
        <f>NA()</f>
        <v>#N/A</v>
      </c>
      <c r="O67" s="135">
        <f>IF(ISNUMBER('将来負担比率（分子）の構造'!M$52), IF('将来負担比率（分子）の構造'!M$52 &lt; 0, 0, '将来負担比率（分子）の構造'!M$52), NA())</f>
        <v>433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3299464</v>
      </c>
      <c r="S5" s="581"/>
      <c r="T5" s="581"/>
      <c r="U5" s="581"/>
      <c r="V5" s="581"/>
      <c r="W5" s="581"/>
      <c r="X5" s="581"/>
      <c r="Y5" s="582"/>
      <c r="Z5" s="583">
        <v>42.9</v>
      </c>
      <c r="AA5" s="583"/>
      <c r="AB5" s="583"/>
      <c r="AC5" s="583"/>
      <c r="AD5" s="584">
        <v>3097332</v>
      </c>
      <c r="AE5" s="584"/>
      <c r="AF5" s="584"/>
      <c r="AG5" s="584"/>
      <c r="AH5" s="584"/>
      <c r="AI5" s="584"/>
      <c r="AJ5" s="584"/>
      <c r="AK5" s="584"/>
      <c r="AL5" s="585">
        <v>65.8</v>
      </c>
      <c r="AM5" s="586"/>
      <c r="AN5" s="586"/>
      <c r="AO5" s="587"/>
      <c r="AP5" s="577" t="s">
        <v>208</v>
      </c>
      <c r="AQ5" s="578"/>
      <c r="AR5" s="578"/>
      <c r="AS5" s="578"/>
      <c r="AT5" s="578"/>
      <c r="AU5" s="578"/>
      <c r="AV5" s="578"/>
      <c r="AW5" s="578"/>
      <c r="AX5" s="578"/>
      <c r="AY5" s="578"/>
      <c r="AZ5" s="578"/>
      <c r="BA5" s="578"/>
      <c r="BB5" s="578"/>
      <c r="BC5" s="578"/>
      <c r="BD5" s="578"/>
      <c r="BE5" s="578"/>
      <c r="BF5" s="579"/>
      <c r="BG5" s="591">
        <v>3087636</v>
      </c>
      <c r="BH5" s="592"/>
      <c r="BI5" s="592"/>
      <c r="BJ5" s="592"/>
      <c r="BK5" s="592"/>
      <c r="BL5" s="592"/>
      <c r="BM5" s="592"/>
      <c r="BN5" s="593"/>
      <c r="BO5" s="594">
        <v>93.6</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96603</v>
      </c>
      <c r="S6" s="592"/>
      <c r="T6" s="592"/>
      <c r="U6" s="592"/>
      <c r="V6" s="592"/>
      <c r="W6" s="592"/>
      <c r="X6" s="592"/>
      <c r="Y6" s="593"/>
      <c r="Z6" s="594">
        <v>1.3</v>
      </c>
      <c r="AA6" s="594"/>
      <c r="AB6" s="594"/>
      <c r="AC6" s="594"/>
      <c r="AD6" s="595">
        <v>96603</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3087636</v>
      </c>
      <c r="BH6" s="592"/>
      <c r="BI6" s="592"/>
      <c r="BJ6" s="592"/>
      <c r="BK6" s="592"/>
      <c r="BL6" s="592"/>
      <c r="BM6" s="592"/>
      <c r="BN6" s="593"/>
      <c r="BO6" s="594">
        <v>93.6</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98460</v>
      </c>
      <c r="CS6" s="592"/>
      <c r="CT6" s="592"/>
      <c r="CU6" s="592"/>
      <c r="CV6" s="592"/>
      <c r="CW6" s="592"/>
      <c r="CX6" s="592"/>
      <c r="CY6" s="593"/>
      <c r="CZ6" s="594">
        <v>1.3</v>
      </c>
      <c r="DA6" s="594"/>
      <c r="DB6" s="594"/>
      <c r="DC6" s="594"/>
      <c r="DD6" s="600" t="s">
        <v>209</v>
      </c>
      <c r="DE6" s="592"/>
      <c r="DF6" s="592"/>
      <c r="DG6" s="592"/>
      <c r="DH6" s="592"/>
      <c r="DI6" s="592"/>
      <c r="DJ6" s="592"/>
      <c r="DK6" s="592"/>
      <c r="DL6" s="592"/>
      <c r="DM6" s="592"/>
      <c r="DN6" s="592"/>
      <c r="DO6" s="592"/>
      <c r="DP6" s="593"/>
      <c r="DQ6" s="600">
        <v>98460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8595</v>
      </c>
      <c r="S7" s="592"/>
      <c r="T7" s="592"/>
      <c r="U7" s="592"/>
      <c r="V7" s="592"/>
      <c r="W7" s="592"/>
      <c r="X7" s="592"/>
      <c r="Y7" s="593"/>
      <c r="Z7" s="594">
        <v>0.1</v>
      </c>
      <c r="AA7" s="594"/>
      <c r="AB7" s="594"/>
      <c r="AC7" s="594"/>
      <c r="AD7" s="595">
        <v>8595</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1487283</v>
      </c>
      <c r="BH7" s="592"/>
      <c r="BI7" s="592"/>
      <c r="BJ7" s="592"/>
      <c r="BK7" s="592"/>
      <c r="BL7" s="592"/>
      <c r="BM7" s="592"/>
      <c r="BN7" s="593"/>
      <c r="BO7" s="594">
        <v>45.1</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1192568</v>
      </c>
      <c r="CS7" s="592"/>
      <c r="CT7" s="592"/>
      <c r="CU7" s="592"/>
      <c r="CV7" s="592"/>
      <c r="CW7" s="592"/>
      <c r="CX7" s="592"/>
      <c r="CY7" s="593"/>
      <c r="CZ7" s="594">
        <v>16.399999999999999</v>
      </c>
      <c r="DA7" s="594"/>
      <c r="DB7" s="594"/>
      <c r="DC7" s="594"/>
      <c r="DD7" s="600">
        <v>7583</v>
      </c>
      <c r="DE7" s="592"/>
      <c r="DF7" s="592"/>
      <c r="DG7" s="592"/>
      <c r="DH7" s="592"/>
      <c r="DI7" s="592"/>
      <c r="DJ7" s="592"/>
      <c r="DK7" s="592"/>
      <c r="DL7" s="592"/>
      <c r="DM7" s="592"/>
      <c r="DN7" s="592"/>
      <c r="DO7" s="592"/>
      <c r="DP7" s="593"/>
      <c r="DQ7" s="600">
        <v>1110769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14153</v>
      </c>
      <c r="S8" s="592"/>
      <c r="T8" s="592"/>
      <c r="U8" s="592"/>
      <c r="V8" s="592"/>
      <c r="W8" s="592"/>
      <c r="X8" s="592"/>
      <c r="Y8" s="593"/>
      <c r="Z8" s="594">
        <v>0.2</v>
      </c>
      <c r="AA8" s="594"/>
      <c r="AB8" s="594"/>
      <c r="AC8" s="594"/>
      <c r="AD8" s="595">
        <v>14153</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35152</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2192351</v>
      </c>
      <c r="CS8" s="592"/>
      <c r="CT8" s="592"/>
      <c r="CU8" s="592"/>
      <c r="CV8" s="592"/>
      <c r="CW8" s="592"/>
      <c r="CX8" s="592"/>
      <c r="CY8" s="593"/>
      <c r="CZ8" s="594">
        <v>30.1</v>
      </c>
      <c r="DA8" s="594"/>
      <c r="DB8" s="594"/>
      <c r="DC8" s="594"/>
      <c r="DD8" s="600">
        <v>3992</v>
      </c>
      <c r="DE8" s="592"/>
      <c r="DF8" s="592"/>
      <c r="DG8" s="592"/>
      <c r="DH8" s="592"/>
      <c r="DI8" s="592"/>
      <c r="DJ8" s="592"/>
      <c r="DK8" s="592"/>
      <c r="DL8" s="592"/>
      <c r="DM8" s="592"/>
      <c r="DN8" s="592"/>
      <c r="DO8" s="592"/>
      <c r="DP8" s="593"/>
      <c r="DQ8" s="600">
        <v>1429835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30433</v>
      </c>
      <c r="S9" s="592"/>
      <c r="T9" s="592"/>
      <c r="U9" s="592"/>
      <c r="V9" s="592"/>
      <c r="W9" s="592"/>
      <c r="X9" s="592"/>
      <c r="Y9" s="593"/>
      <c r="Z9" s="594">
        <v>0.4</v>
      </c>
      <c r="AA9" s="594"/>
      <c r="AB9" s="594"/>
      <c r="AC9" s="594"/>
      <c r="AD9" s="595">
        <v>30433</v>
      </c>
      <c r="AE9" s="595"/>
      <c r="AF9" s="595"/>
      <c r="AG9" s="595"/>
      <c r="AH9" s="595"/>
      <c r="AI9" s="595"/>
      <c r="AJ9" s="595"/>
      <c r="AK9" s="595"/>
      <c r="AL9" s="596">
        <v>0.6</v>
      </c>
      <c r="AM9" s="597"/>
      <c r="AN9" s="597"/>
      <c r="AO9" s="598"/>
      <c r="AP9" s="588" t="s">
        <v>223</v>
      </c>
      <c r="AQ9" s="589"/>
      <c r="AR9" s="589"/>
      <c r="AS9" s="589"/>
      <c r="AT9" s="589"/>
      <c r="AU9" s="589"/>
      <c r="AV9" s="589"/>
      <c r="AW9" s="589"/>
      <c r="AX9" s="589"/>
      <c r="AY9" s="589"/>
      <c r="AZ9" s="589"/>
      <c r="BA9" s="589"/>
      <c r="BB9" s="589"/>
      <c r="BC9" s="589"/>
      <c r="BD9" s="589"/>
      <c r="BE9" s="589"/>
      <c r="BF9" s="590"/>
      <c r="BG9" s="591">
        <v>1136561</v>
      </c>
      <c r="BH9" s="592"/>
      <c r="BI9" s="592"/>
      <c r="BJ9" s="592"/>
      <c r="BK9" s="592"/>
      <c r="BL9" s="592"/>
      <c r="BM9" s="592"/>
      <c r="BN9" s="593"/>
      <c r="BO9" s="594">
        <v>34.4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788305</v>
      </c>
      <c r="CS9" s="592"/>
      <c r="CT9" s="592"/>
      <c r="CU9" s="592"/>
      <c r="CV9" s="592"/>
      <c r="CW9" s="592"/>
      <c r="CX9" s="592"/>
      <c r="CY9" s="593"/>
      <c r="CZ9" s="594">
        <v>10.8</v>
      </c>
      <c r="DA9" s="594"/>
      <c r="DB9" s="594"/>
      <c r="DC9" s="594"/>
      <c r="DD9" s="600">
        <v>74775</v>
      </c>
      <c r="DE9" s="592"/>
      <c r="DF9" s="592"/>
      <c r="DG9" s="592"/>
      <c r="DH9" s="592"/>
      <c r="DI9" s="592"/>
      <c r="DJ9" s="592"/>
      <c r="DK9" s="592"/>
      <c r="DL9" s="592"/>
      <c r="DM9" s="592"/>
      <c r="DN9" s="592"/>
      <c r="DO9" s="592"/>
      <c r="DP9" s="593"/>
      <c r="DQ9" s="600">
        <v>745890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217536</v>
      </c>
      <c r="S10" s="592"/>
      <c r="T10" s="592"/>
      <c r="U10" s="592"/>
      <c r="V10" s="592"/>
      <c r="W10" s="592"/>
      <c r="X10" s="592"/>
      <c r="Y10" s="593"/>
      <c r="Z10" s="594">
        <v>2.8</v>
      </c>
      <c r="AA10" s="594"/>
      <c r="AB10" s="594"/>
      <c r="AC10" s="594"/>
      <c r="AD10" s="595">
        <v>217536</v>
      </c>
      <c r="AE10" s="595"/>
      <c r="AF10" s="595"/>
      <c r="AG10" s="595"/>
      <c r="AH10" s="595"/>
      <c r="AI10" s="595"/>
      <c r="AJ10" s="595"/>
      <c r="AK10" s="595"/>
      <c r="AL10" s="596">
        <v>4.5999999999999996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48651</v>
      </c>
      <c r="BH10" s="592"/>
      <c r="BI10" s="592"/>
      <c r="BJ10" s="592"/>
      <c r="BK10" s="592"/>
      <c r="BL10" s="592"/>
      <c r="BM10" s="592"/>
      <c r="BN10" s="593"/>
      <c r="BO10" s="594">
        <v>1.5</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20795</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2721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33596</v>
      </c>
      <c r="S11" s="592"/>
      <c r="T11" s="592"/>
      <c r="U11" s="592"/>
      <c r="V11" s="592"/>
      <c r="W11" s="592"/>
      <c r="X11" s="592"/>
      <c r="Y11" s="593"/>
      <c r="Z11" s="594">
        <v>0.4</v>
      </c>
      <c r="AA11" s="594"/>
      <c r="AB11" s="594"/>
      <c r="AC11" s="594"/>
      <c r="AD11" s="595">
        <v>33596</v>
      </c>
      <c r="AE11" s="595"/>
      <c r="AF11" s="595"/>
      <c r="AG11" s="595"/>
      <c r="AH11" s="595"/>
      <c r="AI11" s="595"/>
      <c r="AJ11" s="595"/>
      <c r="AK11" s="595"/>
      <c r="AL11" s="596">
        <v>0.7</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266919</v>
      </c>
      <c r="BH11" s="592"/>
      <c r="BI11" s="592"/>
      <c r="BJ11" s="592"/>
      <c r="BK11" s="592"/>
      <c r="BL11" s="592"/>
      <c r="BM11" s="592"/>
      <c r="BN11" s="593"/>
      <c r="BO11" s="594">
        <v>8.1</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259501</v>
      </c>
      <c r="CS11" s="592"/>
      <c r="CT11" s="592"/>
      <c r="CU11" s="592"/>
      <c r="CV11" s="592"/>
      <c r="CW11" s="592"/>
      <c r="CX11" s="592"/>
      <c r="CY11" s="593"/>
      <c r="CZ11" s="594">
        <v>3.6</v>
      </c>
      <c r="DA11" s="594"/>
      <c r="DB11" s="594"/>
      <c r="DC11" s="594"/>
      <c r="DD11" s="600">
        <v>110278</v>
      </c>
      <c r="DE11" s="592"/>
      <c r="DF11" s="592"/>
      <c r="DG11" s="592"/>
      <c r="DH11" s="592"/>
      <c r="DI11" s="592"/>
      <c r="DJ11" s="592"/>
      <c r="DK11" s="592"/>
      <c r="DL11" s="592"/>
      <c r="DM11" s="592"/>
      <c r="DN11" s="592"/>
      <c r="DO11" s="592"/>
      <c r="DP11" s="593"/>
      <c r="DQ11" s="600">
        <v>162457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1400982</v>
      </c>
      <c r="BH12" s="592"/>
      <c r="BI12" s="592"/>
      <c r="BJ12" s="592"/>
      <c r="BK12" s="592"/>
      <c r="BL12" s="592"/>
      <c r="BM12" s="592"/>
      <c r="BN12" s="593"/>
      <c r="BO12" s="594">
        <v>42.5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121483</v>
      </c>
      <c r="CS12" s="592"/>
      <c r="CT12" s="592"/>
      <c r="CU12" s="592"/>
      <c r="CV12" s="592"/>
      <c r="CW12" s="592"/>
      <c r="CX12" s="592"/>
      <c r="CY12" s="593"/>
      <c r="CZ12" s="594">
        <v>1.7</v>
      </c>
      <c r="DA12" s="594"/>
      <c r="DB12" s="594"/>
      <c r="DC12" s="594"/>
      <c r="DD12" s="600">
        <v>22308</v>
      </c>
      <c r="DE12" s="592"/>
      <c r="DF12" s="592"/>
      <c r="DG12" s="592"/>
      <c r="DH12" s="592"/>
      <c r="DI12" s="592"/>
      <c r="DJ12" s="592"/>
      <c r="DK12" s="592"/>
      <c r="DL12" s="592"/>
      <c r="DM12" s="592"/>
      <c r="DN12" s="592"/>
      <c r="DO12" s="592"/>
      <c r="DP12" s="593"/>
      <c r="DQ12" s="600">
        <v>86427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53167</v>
      </c>
      <c r="S13" s="592"/>
      <c r="T13" s="592"/>
      <c r="U13" s="592"/>
      <c r="V13" s="592"/>
      <c r="W13" s="592"/>
      <c r="X13" s="592"/>
      <c r="Y13" s="593"/>
      <c r="Z13" s="594">
        <v>0.7</v>
      </c>
      <c r="AA13" s="594"/>
      <c r="AB13" s="594"/>
      <c r="AC13" s="594"/>
      <c r="AD13" s="595">
        <v>53167</v>
      </c>
      <c r="AE13" s="595"/>
      <c r="AF13" s="595"/>
      <c r="AG13" s="595"/>
      <c r="AH13" s="595"/>
      <c r="AI13" s="595"/>
      <c r="AJ13" s="595"/>
      <c r="AK13" s="595"/>
      <c r="AL13" s="596">
        <v>1.1000000000000001</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1400818</v>
      </c>
      <c r="BH13" s="592"/>
      <c r="BI13" s="592"/>
      <c r="BJ13" s="592"/>
      <c r="BK13" s="592"/>
      <c r="BL13" s="592"/>
      <c r="BM13" s="592"/>
      <c r="BN13" s="593"/>
      <c r="BO13" s="594">
        <v>42.5</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588763</v>
      </c>
      <c r="CS13" s="592"/>
      <c r="CT13" s="592"/>
      <c r="CU13" s="592"/>
      <c r="CV13" s="592"/>
      <c r="CW13" s="592"/>
      <c r="CX13" s="592"/>
      <c r="CY13" s="593"/>
      <c r="CZ13" s="594">
        <v>8.1</v>
      </c>
      <c r="DA13" s="594"/>
      <c r="DB13" s="594"/>
      <c r="DC13" s="594"/>
      <c r="DD13" s="600">
        <v>375614</v>
      </c>
      <c r="DE13" s="592"/>
      <c r="DF13" s="592"/>
      <c r="DG13" s="592"/>
      <c r="DH13" s="592"/>
      <c r="DI13" s="592"/>
      <c r="DJ13" s="592"/>
      <c r="DK13" s="592"/>
      <c r="DL13" s="592"/>
      <c r="DM13" s="592"/>
      <c r="DN13" s="592"/>
      <c r="DO13" s="592"/>
      <c r="DP13" s="593"/>
      <c r="DQ13" s="600">
        <v>350532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55502</v>
      </c>
      <c r="BH14" s="592"/>
      <c r="BI14" s="592"/>
      <c r="BJ14" s="592"/>
      <c r="BK14" s="592"/>
      <c r="BL14" s="592"/>
      <c r="BM14" s="592"/>
      <c r="BN14" s="593"/>
      <c r="BO14" s="594">
        <v>1.7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445364</v>
      </c>
      <c r="CS14" s="592"/>
      <c r="CT14" s="592"/>
      <c r="CU14" s="592"/>
      <c r="CV14" s="592"/>
      <c r="CW14" s="592"/>
      <c r="CX14" s="592"/>
      <c r="CY14" s="593"/>
      <c r="CZ14" s="594">
        <v>6.1</v>
      </c>
      <c r="DA14" s="594"/>
      <c r="DB14" s="594"/>
      <c r="DC14" s="594"/>
      <c r="DD14" s="600">
        <v>5832</v>
      </c>
      <c r="DE14" s="592"/>
      <c r="DF14" s="592"/>
      <c r="DG14" s="592"/>
      <c r="DH14" s="592"/>
      <c r="DI14" s="592"/>
      <c r="DJ14" s="592"/>
      <c r="DK14" s="592"/>
      <c r="DL14" s="592"/>
      <c r="DM14" s="592"/>
      <c r="DN14" s="592"/>
      <c r="DO14" s="592"/>
      <c r="DP14" s="593"/>
      <c r="DQ14" s="600">
        <v>426089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10226</v>
      </c>
      <c r="S15" s="592"/>
      <c r="T15" s="592"/>
      <c r="U15" s="592"/>
      <c r="V15" s="592"/>
      <c r="W15" s="592"/>
      <c r="X15" s="592"/>
      <c r="Y15" s="593"/>
      <c r="Z15" s="594">
        <v>0.1</v>
      </c>
      <c r="AA15" s="594"/>
      <c r="AB15" s="594"/>
      <c r="AC15" s="594"/>
      <c r="AD15" s="595">
        <v>10226</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143868</v>
      </c>
      <c r="BH15" s="592"/>
      <c r="BI15" s="592"/>
      <c r="BJ15" s="592"/>
      <c r="BK15" s="592"/>
      <c r="BL15" s="592"/>
      <c r="BM15" s="592"/>
      <c r="BN15" s="593"/>
      <c r="BO15" s="594">
        <v>4.4000000000000004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930271</v>
      </c>
      <c r="CS15" s="592"/>
      <c r="CT15" s="592"/>
      <c r="CU15" s="592"/>
      <c r="CV15" s="592"/>
      <c r="CW15" s="592"/>
      <c r="CX15" s="592"/>
      <c r="CY15" s="593"/>
      <c r="CZ15" s="594">
        <v>12.8</v>
      </c>
      <c r="DA15" s="594"/>
      <c r="DB15" s="594"/>
      <c r="DC15" s="594"/>
      <c r="DD15" s="600">
        <v>299089</v>
      </c>
      <c r="DE15" s="592"/>
      <c r="DF15" s="592"/>
      <c r="DG15" s="592"/>
      <c r="DH15" s="592"/>
      <c r="DI15" s="592"/>
      <c r="DJ15" s="592"/>
      <c r="DK15" s="592"/>
      <c r="DL15" s="592"/>
      <c r="DM15" s="592"/>
      <c r="DN15" s="592"/>
      <c r="DO15" s="592"/>
      <c r="DP15" s="593"/>
      <c r="DQ15" s="600">
        <v>577464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1219975</v>
      </c>
      <c r="S16" s="592"/>
      <c r="T16" s="592"/>
      <c r="U16" s="592"/>
      <c r="V16" s="592"/>
      <c r="W16" s="592"/>
      <c r="X16" s="592"/>
      <c r="Y16" s="593"/>
      <c r="Z16" s="594">
        <v>15.9</v>
      </c>
      <c r="AA16" s="594"/>
      <c r="AB16" s="594"/>
      <c r="AC16" s="594"/>
      <c r="AD16" s="595">
        <v>1121464</v>
      </c>
      <c r="AE16" s="595"/>
      <c r="AF16" s="595"/>
      <c r="AG16" s="595"/>
      <c r="AH16" s="595"/>
      <c r="AI16" s="595"/>
      <c r="AJ16" s="595"/>
      <c r="AK16" s="595"/>
      <c r="AL16" s="596">
        <v>23.8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1121464</v>
      </c>
      <c r="S17" s="592"/>
      <c r="T17" s="592"/>
      <c r="U17" s="592"/>
      <c r="V17" s="592"/>
      <c r="W17" s="592"/>
      <c r="X17" s="592"/>
      <c r="Y17" s="593"/>
      <c r="Z17" s="594">
        <v>14.6</v>
      </c>
      <c r="AA17" s="594"/>
      <c r="AB17" s="594"/>
      <c r="AC17" s="594"/>
      <c r="AD17" s="595">
        <v>1121464</v>
      </c>
      <c r="AE17" s="595"/>
      <c r="AF17" s="595"/>
      <c r="AG17" s="595"/>
      <c r="AH17" s="595"/>
      <c r="AI17" s="595"/>
      <c r="AJ17" s="595"/>
      <c r="AK17" s="595"/>
      <c r="AL17" s="596">
        <v>23.8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655286</v>
      </c>
      <c r="CS17" s="592"/>
      <c r="CT17" s="592"/>
      <c r="CU17" s="592"/>
      <c r="CV17" s="592"/>
      <c r="CW17" s="592"/>
      <c r="CX17" s="592"/>
      <c r="CY17" s="593"/>
      <c r="CZ17" s="594">
        <v>9</v>
      </c>
      <c r="DA17" s="594"/>
      <c r="DB17" s="594"/>
      <c r="DC17" s="594"/>
      <c r="DD17" s="600" t="s">
        <v>112</v>
      </c>
      <c r="DE17" s="592"/>
      <c r="DF17" s="592"/>
      <c r="DG17" s="592"/>
      <c r="DH17" s="592"/>
      <c r="DI17" s="592"/>
      <c r="DJ17" s="592"/>
      <c r="DK17" s="592"/>
      <c r="DL17" s="592"/>
      <c r="DM17" s="592"/>
      <c r="DN17" s="592"/>
      <c r="DO17" s="592"/>
      <c r="DP17" s="593"/>
      <c r="DQ17" s="600">
        <v>655286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98463</v>
      </c>
      <c r="S18" s="592"/>
      <c r="T18" s="592"/>
      <c r="U18" s="592"/>
      <c r="V18" s="592"/>
      <c r="W18" s="592"/>
      <c r="X18" s="592"/>
      <c r="Y18" s="593"/>
      <c r="Z18" s="594">
        <v>1.3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300</v>
      </c>
      <c r="CS18" s="592"/>
      <c r="CT18" s="592"/>
      <c r="CU18" s="592"/>
      <c r="CV18" s="592"/>
      <c r="CW18" s="592"/>
      <c r="CX18" s="592"/>
      <c r="CY18" s="593"/>
      <c r="CZ18" s="594">
        <v>0</v>
      </c>
      <c r="DA18" s="594"/>
      <c r="DB18" s="594"/>
      <c r="DC18" s="594"/>
      <c r="DD18" s="600">
        <v>300</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48</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211828</v>
      </c>
      <c r="BH19" s="592"/>
      <c r="BI19" s="592"/>
      <c r="BJ19" s="592"/>
      <c r="BK19" s="592"/>
      <c r="BL19" s="592"/>
      <c r="BM19" s="592"/>
      <c r="BN19" s="593"/>
      <c r="BO19" s="594">
        <v>6.4</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4983748</v>
      </c>
      <c r="S20" s="592"/>
      <c r="T20" s="592"/>
      <c r="U20" s="592"/>
      <c r="V20" s="592"/>
      <c r="W20" s="592"/>
      <c r="X20" s="592"/>
      <c r="Y20" s="593"/>
      <c r="Z20" s="594">
        <v>64.8</v>
      </c>
      <c r="AA20" s="594"/>
      <c r="AB20" s="594"/>
      <c r="AC20" s="594"/>
      <c r="AD20" s="595">
        <v>4683105</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211828</v>
      </c>
      <c r="BH20" s="592"/>
      <c r="BI20" s="592"/>
      <c r="BJ20" s="592"/>
      <c r="BK20" s="592"/>
      <c r="BL20" s="592"/>
      <c r="BM20" s="592"/>
      <c r="BN20" s="593"/>
      <c r="BO20" s="594">
        <v>6.4</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7293447</v>
      </c>
      <c r="CS20" s="592"/>
      <c r="CT20" s="592"/>
      <c r="CU20" s="592"/>
      <c r="CV20" s="592"/>
      <c r="CW20" s="592"/>
      <c r="CX20" s="592"/>
      <c r="CY20" s="593"/>
      <c r="CZ20" s="594">
        <v>100</v>
      </c>
      <c r="DA20" s="594"/>
      <c r="DB20" s="594"/>
      <c r="DC20" s="594"/>
      <c r="DD20" s="600">
        <v>899771</v>
      </c>
      <c r="DE20" s="592"/>
      <c r="DF20" s="592"/>
      <c r="DG20" s="592"/>
      <c r="DH20" s="592"/>
      <c r="DI20" s="592"/>
      <c r="DJ20" s="592"/>
      <c r="DK20" s="592"/>
      <c r="DL20" s="592"/>
      <c r="DM20" s="592"/>
      <c r="DN20" s="592"/>
      <c r="DO20" s="592"/>
      <c r="DP20" s="593"/>
      <c r="DQ20" s="600">
        <v>5645930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4016</v>
      </c>
      <c r="S21" s="592"/>
      <c r="T21" s="592"/>
      <c r="U21" s="592"/>
      <c r="V21" s="592"/>
      <c r="W21" s="592"/>
      <c r="X21" s="592"/>
      <c r="Y21" s="593"/>
      <c r="Z21" s="594">
        <v>0.1</v>
      </c>
      <c r="AA21" s="594"/>
      <c r="AB21" s="594"/>
      <c r="AC21" s="594"/>
      <c r="AD21" s="595">
        <v>4016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9696</v>
      </c>
      <c r="BH21" s="592"/>
      <c r="BI21" s="592"/>
      <c r="BJ21" s="592"/>
      <c r="BK21" s="592"/>
      <c r="BL21" s="592"/>
      <c r="BM21" s="592"/>
      <c r="BN21" s="593"/>
      <c r="BO21" s="594">
        <v>0.3</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1005</v>
      </c>
      <c r="S22" s="592"/>
      <c r="T22" s="592"/>
      <c r="U22" s="592"/>
      <c r="V22" s="592"/>
      <c r="W22" s="592"/>
      <c r="X22" s="592"/>
      <c r="Y22" s="593"/>
      <c r="Z22" s="594">
        <v>0</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170550</v>
      </c>
      <c r="S23" s="592"/>
      <c r="T23" s="592"/>
      <c r="U23" s="592"/>
      <c r="V23" s="592"/>
      <c r="W23" s="592"/>
      <c r="X23" s="592"/>
      <c r="Y23" s="593"/>
      <c r="Z23" s="594">
        <v>2.2000000000000002</v>
      </c>
      <c r="AA23" s="594"/>
      <c r="AB23" s="594"/>
      <c r="AC23" s="594"/>
      <c r="AD23" s="595">
        <v>10693</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202132</v>
      </c>
      <c r="BH23" s="592"/>
      <c r="BI23" s="592"/>
      <c r="BJ23" s="592"/>
      <c r="BK23" s="592"/>
      <c r="BL23" s="592"/>
      <c r="BM23" s="592"/>
      <c r="BN23" s="593"/>
      <c r="BO23" s="594">
        <v>6.1</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10736</v>
      </c>
      <c r="S24" s="592"/>
      <c r="T24" s="592"/>
      <c r="U24" s="592"/>
      <c r="V24" s="592"/>
      <c r="W24" s="592"/>
      <c r="X24" s="592"/>
      <c r="Y24" s="593"/>
      <c r="Z24" s="594">
        <v>0.1</v>
      </c>
      <c r="AA24" s="594"/>
      <c r="AB24" s="594"/>
      <c r="AC24" s="594"/>
      <c r="AD24" s="595">
        <v>162</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3208917</v>
      </c>
      <c r="CS24" s="581"/>
      <c r="CT24" s="581"/>
      <c r="CU24" s="581"/>
      <c r="CV24" s="581"/>
      <c r="CW24" s="581"/>
      <c r="CX24" s="581"/>
      <c r="CY24" s="582"/>
      <c r="CZ24" s="618">
        <v>44</v>
      </c>
      <c r="DA24" s="619"/>
      <c r="DB24" s="619"/>
      <c r="DC24" s="620"/>
      <c r="DD24" s="617">
        <v>2496962</v>
      </c>
      <c r="DE24" s="581"/>
      <c r="DF24" s="581"/>
      <c r="DG24" s="581"/>
      <c r="DH24" s="581"/>
      <c r="DI24" s="581"/>
      <c r="DJ24" s="581"/>
      <c r="DK24" s="582"/>
      <c r="DL24" s="617">
        <v>2370164</v>
      </c>
      <c r="DM24" s="581"/>
      <c r="DN24" s="581"/>
      <c r="DO24" s="581"/>
      <c r="DP24" s="581"/>
      <c r="DQ24" s="581"/>
      <c r="DR24" s="581"/>
      <c r="DS24" s="581"/>
      <c r="DT24" s="581"/>
      <c r="DU24" s="581"/>
      <c r="DV24" s="582"/>
      <c r="DW24" s="585">
        <v>45.5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726989</v>
      </c>
      <c r="S25" s="592"/>
      <c r="T25" s="592"/>
      <c r="U25" s="592"/>
      <c r="V25" s="592"/>
      <c r="W25" s="592"/>
      <c r="X25" s="592"/>
      <c r="Y25" s="593"/>
      <c r="Z25" s="594">
        <v>9.5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1591063</v>
      </c>
      <c r="CS25" s="623"/>
      <c r="CT25" s="623"/>
      <c r="CU25" s="623"/>
      <c r="CV25" s="623"/>
      <c r="CW25" s="623"/>
      <c r="CX25" s="623"/>
      <c r="CY25" s="624"/>
      <c r="CZ25" s="625">
        <v>21.8</v>
      </c>
      <c r="DA25" s="626"/>
      <c r="DB25" s="626"/>
      <c r="DC25" s="627"/>
      <c r="DD25" s="600">
        <v>1416711</v>
      </c>
      <c r="DE25" s="623"/>
      <c r="DF25" s="623"/>
      <c r="DG25" s="623"/>
      <c r="DH25" s="623"/>
      <c r="DI25" s="623"/>
      <c r="DJ25" s="623"/>
      <c r="DK25" s="624"/>
      <c r="DL25" s="600">
        <v>1408769</v>
      </c>
      <c r="DM25" s="623"/>
      <c r="DN25" s="623"/>
      <c r="DO25" s="623"/>
      <c r="DP25" s="623"/>
      <c r="DQ25" s="623"/>
      <c r="DR25" s="623"/>
      <c r="DS25" s="623"/>
      <c r="DT25" s="623"/>
      <c r="DU25" s="623"/>
      <c r="DV25" s="624"/>
      <c r="DW25" s="596">
        <v>27</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1068866</v>
      </c>
      <c r="CS26" s="592"/>
      <c r="CT26" s="592"/>
      <c r="CU26" s="592"/>
      <c r="CV26" s="592"/>
      <c r="CW26" s="592"/>
      <c r="CX26" s="592"/>
      <c r="CY26" s="593"/>
      <c r="CZ26" s="625">
        <v>14.7</v>
      </c>
      <c r="DA26" s="626"/>
      <c r="DB26" s="626"/>
      <c r="DC26" s="627"/>
      <c r="DD26" s="600">
        <v>902311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368890</v>
      </c>
      <c r="S27" s="592"/>
      <c r="T27" s="592"/>
      <c r="U27" s="592"/>
      <c r="V27" s="592"/>
      <c r="W27" s="592"/>
      <c r="X27" s="592"/>
      <c r="Y27" s="593"/>
      <c r="Z27" s="594">
        <v>4.8</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3299464</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962568</v>
      </c>
      <c r="CS27" s="623"/>
      <c r="CT27" s="623"/>
      <c r="CU27" s="623"/>
      <c r="CV27" s="623"/>
      <c r="CW27" s="623"/>
      <c r="CX27" s="623"/>
      <c r="CY27" s="624"/>
      <c r="CZ27" s="625">
        <v>13.2</v>
      </c>
      <c r="DA27" s="626"/>
      <c r="DB27" s="626"/>
      <c r="DC27" s="627"/>
      <c r="DD27" s="600">
        <v>424965</v>
      </c>
      <c r="DE27" s="623"/>
      <c r="DF27" s="623"/>
      <c r="DG27" s="623"/>
      <c r="DH27" s="623"/>
      <c r="DI27" s="623"/>
      <c r="DJ27" s="623"/>
      <c r="DK27" s="624"/>
      <c r="DL27" s="600">
        <v>306109</v>
      </c>
      <c r="DM27" s="623"/>
      <c r="DN27" s="623"/>
      <c r="DO27" s="623"/>
      <c r="DP27" s="623"/>
      <c r="DQ27" s="623"/>
      <c r="DR27" s="623"/>
      <c r="DS27" s="623"/>
      <c r="DT27" s="623"/>
      <c r="DU27" s="623"/>
      <c r="DV27" s="624"/>
      <c r="DW27" s="596">
        <v>5.9</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10731</v>
      </c>
      <c r="S28" s="592"/>
      <c r="T28" s="592"/>
      <c r="U28" s="592"/>
      <c r="V28" s="592"/>
      <c r="W28" s="592"/>
      <c r="X28" s="592"/>
      <c r="Y28" s="593"/>
      <c r="Z28" s="594">
        <v>0.1</v>
      </c>
      <c r="AA28" s="594"/>
      <c r="AB28" s="594"/>
      <c r="AC28" s="594"/>
      <c r="AD28" s="595">
        <v>1128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655286</v>
      </c>
      <c r="CS28" s="592"/>
      <c r="CT28" s="592"/>
      <c r="CU28" s="592"/>
      <c r="CV28" s="592"/>
      <c r="CW28" s="592"/>
      <c r="CX28" s="592"/>
      <c r="CY28" s="593"/>
      <c r="CZ28" s="625">
        <v>9</v>
      </c>
      <c r="DA28" s="626"/>
      <c r="DB28" s="626"/>
      <c r="DC28" s="627"/>
      <c r="DD28" s="600">
        <v>655286</v>
      </c>
      <c r="DE28" s="592"/>
      <c r="DF28" s="592"/>
      <c r="DG28" s="592"/>
      <c r="DH28" s="592"/>
      <c r="DI28" s="592"/>
      <c r="DJ28" s="592"/>
      <c r="DK28" s="593"/>
      <c r="DL28" s="600">
        <v>655286</v>
      </c>
      <c r="DM28" s="592"/>
      <c r="DN28" s="592"/>
      <c r="DO28" s="592"/>
      <c r="DP28" s="592"/>
      <c r="DQ28" s="592"/>
      <c r="DR28" s="592"/>
      <c r="DS28" s="592"/>
      <c r="DT28" s="592"/>
      <c r="DU28" s="592"/>
      <c r="DV28" s="593"/>
      <c r="DW28" s="596">
        <v>12.6</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7281</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655286</v>
      </c>
      <c r="CS29" s="623"/>
      <c r="CT29" s="623"/>
      <c r="CU29" s="623"/>
      <c r="CV29" s="623"/>
      <c r="CW29" s="623"/>
      <c r="CX29" s="623"/>
      <c r="CY29" s="624"/>
      <c r="CZ29" s="625">
        <v>9</v>
      </c>
      <c r="DA29" s="626"/>
      <c r="DB29" s="626"/>
      <c r="DC29" s="627"/>
      <c r="DD29" s="600">
        <v>655286</v>
      </c>
      <c r="DE29" s="623"/>
      <c r="DF29" s="623"/>
      <c r="DG29" s="623"/>
      <c r="DH29" s="623"/>
      <c r="DI29" s="623"/>
      <c r="DJ29" s="623"/>
      <c r="DK29" s="624"/>
      <c r="DL29" s="600">
        <v>655286</v>
      </c>
      <c r="DM29" s="623"/>
      <c r="DN29" s="623"/>
      <c r="DO29" s="623"/>
      <c r="DP29" s="623"/>
      <c r="DQ29" s="623"/>
      <c r="DR29" s="623"/>
      <c r="DS29" s="623"/>
      <c r="DT29" s="623"/>
      <c r="DU29" s="623"/>
      <c r="DV29" s="624"/>
      <c r="DW29" s="596">
        <v>12.6</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130149</v>
      </c>
      <c r="S30" s="592"/>
      <c r="T30" s="592"/>
      <c r="U30" s="592"/>
      <c r="V30" s="592"/>
      <c r="W30" s="592"/>
      <c r="X30" s="592"/>
      <c r="Y30" s="593"/>
      <c r="Z30" s="594">
        <v>1.7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96.1</v>
      </c>
      <c r="BN30" s="650"/>
      <c r="BO30" s="650"/>
      <c r="BP30" s="650"/>
      <c r="BQ30" s="651"/>
      <c r="BR30" s="649">
        <v>99.1</v>
      </c>
      <c r="BS30" s="650"/>
      <c r="BT30" s="650"/>
      <c r="BU30" s="650"/>
      <c r="BV30" s="650"/>
      <c r="BW30" s="650"/>
      <c r="BX30" s="586">
        <v>95.1</v>
      </c>
      <c r="BY30" s="650"/>
      <c r="BZ30" s="650"/>
      <c r="CA30" s="650"/>
      <c r="CB30" s="651"/>
      <c r="CD30" s="654"/>
      <c r="CE30" s="655"/>
      <c r="CF30" s="605" t="s">
        <v>292</v>
      </c>
      <c r="CG30" s="606"/>
      <c r="CH30" s="606"/>
      <c r="CI30" s="606"/>
      <c r="CJ30" s="606"/>
      <c r="CK30" s="606"/>
      <c r="CL30" s="606"/>
      <c r="CM30" s="606"/>
      <c r="CN30" s="606"/>
      <c r="CO30" s="606"/>
      <c r="CP30" s="606"/>
      <c r="CQ30" s="607"/>
      <c r="CR30" s="591">
        <v>574401</v>
      </c>
      <c r="CS30" s="592"/>
      <c r="CT30" s="592"/>
      <c r="CU30" s="592"/>
      <c r="CV30" s="592"/>
      <c r="CW30" s="592"/>
      <c r="CX30" s="592"/>
      <c r="CY30" s="593"/>
      <c r="CZ30" s="625">
        <v>7.9</v>
      </c>
      <c r="DA30" s="626"/>
      <c r="DB30" s="626"/>
      <c r="DC30" s="627"/>
      <c r="DD30" s="600">
        <v>574401</v>
      </c>
      <c r="DE30" s="592"/>
      <c r="DF30" s="592"/>
      <c r="DG30" s="592"/>
      <c r="DH30" s="592"/>
      <c r="DI30" s="592"/>
      <c r="DJ30" s="592"/>
      <c r="DK30" s="593"/>
      <c r="DL30" s="600">
        <v>574401</v>
      </c>
      <c r="DM30" s="592"/>
      <c r="DN30" s="592"/>
      <c r="DO30" s="592"/>
      <c r="DP30" s="592"/>
      <c r="DQ30" s="592"/>
      <c r="DR30" s="592"/>
      <c r="DS30" s="592"/>
      <c r="DT30" s="592"/>
      <c r="DU30" s="592"/>
      <c r="DV30" s="593"/>
      <c r="DW30" s="596">
        <v>11</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311207</v>
      </c>
      <c r="S31" s="592"/>
      <c r="T31" s="592"/>
      <c r="U31" s="592"/>
      <c r="V31" s="592"/>
      <c r="W31" s="592"/>
      <c r="X31" s="592"/>
      <c r="Y31" s="593"/>
      <c r="Z31" s="594">
        <v>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v>
      </c>
      <c r="BH31" s="623"/>
      <c r="BI31" s="623"/>
      <c r="BJ31" s="623"/>
      <c r="BK31" s="623"/>
      <c r="BL31" s="623"/>
      <c r="BM31" s="597">
        <v>97.3</v>
      </c>
      <c r="BN31" s="647"/>
      <c r="BO31" s="647"/>
      <c r="BP31" s="647"/>
      <c r="BQ31" s="648"/>
      <c r="BR31" s="646">
        <v>99.2</v>
      </c>
      <c r="BS31" s="623"/>
      <c r="BT31" s="623"/>
      <c r="BU31" s="623"/>
      <c r="BV31" s="623"/>
      <c r="BW31" s="623"/>
      <c r="BX31" s="597">
        <v>96.8</v>
      </c>
      <c r="BY31" s="647"/>
      <c r="BZ31" s="647"/>
      <c r="CA31" s="647"/>
      <c r="CB31" s="648"/>
      <c r="CD31" s="654"/>
      <c r="CE31" s="655"/>
      <c r="CF31" s="605" t="s">
        <v>296</v>
      </c>
      <c r="CG31" s="606"/>
      <c r="CH31" s="606"/>
      <c r="CI31" s="606"/>
      <c r="CJ31" s="606"/>
      <c r="CK31" s="606"/>
      <c r="CL31" s="606"/>
      <c r="CM31" s="606"/>
      <c r="CN31" s="606"/>
      <c r="CO31" s="606"/>
      <c r="CP31" s="606"/>
      <c r="CQ31" s="607"/>
      <c r="CR31" s="591">
        <v>80885</v>
      </c>
      <c r="CS31" s="623"/>
      <c r="CT31" s="623"/>
      <c r="CU31" s="623"/>
      <c r="CV31" s="623"/>
      <c r="CW31" s="623"/>
      <c r="CX31" s="623"/>
      <c r="CY31" s="624"/>
      <c r="CZ31" s="625">
        <v>1.1000000000000001</v>
      </c>
      <c r="DA31" s="626"/>
      <c r="DB31" s="626"/>
      <c r="DC31" s="627"/>
      <c r="DD31" s="600">
        <v>80885</v>
      </c>
      <c r="DE31" s="623"/>
      <c r="DF31" s="623"/>
      <c r="DG31" s="623"/>
      <c r="DH31" s="623"/>
      <c r="DI31" s="623"/>
      <c r="DJ31" s="623"/>
      <c r="DK31" s="624"/>
      <c r="DL31" s="600">
        <v>80885</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257519</v>
      </c>
      <c r="S32" s="592"/>
      <c r="T32" s="592"/>
      <c r="U32" s="592"/>
      <c r="V32" s="592"/>
      <c r="W32" s="592"/>
      <c r="X32" s="592"/>
      <c r="Y32" s="593"/>
      <c r="Z32" s="594">
        <v>3.3</v>
      </c>
      <c r="AA32" s="594"/>
      <c r="AB32" s="594"/>
      <c r="AC32" s="594"/>
      <c r="AD32" s="595">
        <v>6681</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98.7</v>
      </c>
      <c r="BH32" s="659"/>
      <c r="BI32" s="659"/>
      <c r="BJ32" s="659"/>
      <c r="BK32" s="659"/>
      <c r="BL32" s="659"/>
      <c r="BM32" s="660">
        <v>94.6</v>
      </c>
      <c r="BN32" s="659"/>
      <c r="BO32" s="659"/>
      <c r="BP32" s="659"/>
      <c r="BQ32" s="661"/>
      <c r="BR32" s="658">
        <v>99</v>
      </c>
      <c r="BS32" s="659"/>
      <c r="BT32" s="659"/>
      <c r="BU32" s="659"/>
      <c r="BV32" s="659"/>
      <c r="BW32" s="659"/>
      <c r="BX32" s="660">
        <v>93.4</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708200</v>
      </c>
      <c r="S33" s="592"/>
      <c r="T33" s="592"/>
      <c r="U33" s="592"/>
      <c r="V33" s="592"/>
      <c r="W33" s="592"/>
      <c r="X33" s="592"/>
      <c r="Y33" s="593"/>
      <c r="Z33" s="594">
        <v>9.1999999999999993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3184759</v>
      </c>
      <c r="CS33" s="623"/>
      <c r="CT33" s="623"/>
      <c r="CU33" s="623"/>
      <c r="CV33" s="623"/>
      <c r="CW33" s="623"/>
      <c r="CX33" s="623"/>
      <c r="CY33" s="624"/>
      <c r="CZ33" s="625">
        <v>43.7</v>
      </c>
      <c r="DA33" s="626"/>
      <c r="DB33" s="626"/>
      <c r="DC33" s="627"/>
      <c r="DD33" s="600">
        <v>2793557</v>
      </c>
      <c r="DE33" s="623"/>
      <c r="DF33" s="623"/>
      <c r="DG33" s="623"/>
      <c r="DH33" s="623"/>
      <c r="DI33" s="623"/>
      <c r="DJ33" s="623"/>
      <c r="DK33" s="624"/>
      <c r="DL33" s="600">
        <v>1617980</v>
      </c>
      <c r="DM33" s="623"/>
      <c r="DN33" s="623"/>
      <c r="DO33" s="623"/>
      <c r="DP33" s="623"/>
      <c r="DQ33" s="623"/>
      <c r="DR33" s="623"/>
      <c r="DS33" s="623"/>
      <c r="DT33" s="623"/>
      <c r="DU33" s="623"/>
      <c r="DV33" s="624"/>
      <c r="DW33" s="596">
        <v>31</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983349</v>
      </c>
      <c r="CS34" s="592"/>
      <c r="CT34" s="592"/>
      <c r="CU34" s="592"/>
      <c r="CV34" s="592"/>
      <c r="CW34" s="592"/>
      <c r="CX34" s="592"/>
      <c r="CY34" s="593"/>
      <c r="CZ34" s="625">
        <v>13.5</v>
      </c>
      <c r="DA34" s="626"/>
      <c r="DB34" s="626"/>
      <c r="DC34" s="627"/>
      <c r="DD34" s="600">
        <v>758112</v>
      </c>
      <c r="DE34" s="592"/>
      <c r="DF34" s="592"/>
      <c r="DG34" s="592"/>
      <c r="DH34" s="592"/>
      <c r="DI34" s="592"/>
      <c r="DJ34" s="592"/>
      <c r="DK34" s="593"/>
      <c r="DL34" s="600">
        <v>412958</v>
      </c>
      <c r="DM34" s="592"/>
      <c r="DN34" s="592"/>
      <c r="DO34" s="592"/>
      <c r="DP34" s="592"/>
      <c r="DQ34" s="592"/>
      <c r="DR34" s="592"/>
      <c r="DS34" s="592"/>
      <c r="DT34" s="592"/>
      <c r="DU34" s="592"/>
      <c r="DV34" s="593"/>
      <c r="DW34" s="596">
        <v>7.9</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508000</v>
      </c>
      <c r="S35" s="592"/>
      <c r="T35" s="592"/>
      <c r="U35" s="592"/>
      <c r="V35" s="592"/>
      <c r="W35" s="592"/>
      <c r="X35" s="592"/>
      <c r="Y35" s="593"/>
      <c r="Z35" s="594">
        <v>6.6</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677066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153300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46480</v>
      </c>
      <c r="CS35" s="623"/>
      <c r="CT35" s="623"/>
      <c r="CU35" s="623"/>
      <c r="CV35" s="623"/>
      <c r="CW35" s="623"/>
      <c r="CX35" s="623"/>
      <c r="CY35" s="624"/>
      <c r="CZ35" s="625">
        <v>0.6</v>
      </c>
      <c r="DA35" s="626"/>
      <c r="DB35" s="626"/>
      <c r="DC35" s="627"/>
      <c r="DD35" s="600">
        <v>43682</v>
      </c>
      <c r="DE35" s="623"/>
      <c r="DF35" s="623"/>
      <c r="DG35" s="623"/>
      <c r="DH35" s="623"/>
      <c r="DI35" s="623"/>
      <c r="DJ35" s="623"/>
      <c r="DK35" s="624"/>
      <c r="DL35" s="600">
        <v>43682</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7691021</v>
      </c>
      <c r="S36" s="664"/>
      <c r="T36" s="664"/>
      <c r="U36" s="664"/>
      <c r="V36" s="664"/>
      <c r="W36" s="664"/>
      <c r="X36" s="664"/>
      <c r="Y36" s="665"/>
      <c r="Z36" s="666">
        <v>100</v>
      </c>
      <c r="AA36" s="666"/>
      <c r="AB36" s="666"/>
      <c r="AC36" s="666"/>
      <c r="AD36" s="667">
        <v>4705785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19808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-4420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1130627</v>
      </c>
      <c r="CS36" s="592"/>
      <c r="CT36" s="592"/>
      <c r="CU36" s="592"/>
      <c r="CV36" s="592"/>
      <c r="CW36" s="592"/>
      <c r="CX36" s="592"/>
      <c r="CY36" s="593"/>
      <c r="CZ36" s="625">
        <v>15.5</v>
      </c>
      <c r="DA36" s="626"/>
      <c r="DB36" s="626"/>
      <c r="DC36" s="627"/>
      <c r="DD36" s="600">
        <v>1083697</v>
      </c>
      <c r="DE36" s="592"/>
      <c r="DF36" s="592"/>
      <c r="DG36" s="592"/>
      <c r="DH36" s="592"/>
      <c r="DI36" s="592"/>
      <c r="DJ36" s="592"/>
      <c r="DK36" s="593"/>
      <c r="DL36" s="600">
        <v>605594</v>
      </c>
      <c r="DM36" s="592"/>
      <c r="DN36" s="592"/>
      <c r="DO36" s="592"/>
      <c r="DP36" s="592"/>
      <c r="DQ36" s="592"/>
      <c r="DR36" s="592"/>
      <c r="DS36" s="592"/>
      <c r="DT36" s="592"/>
      <c r="DU36" s="592"/>
      <c r="DV36" s="593"/>
      <c r="DW36" s="596">
        <v>11.6</v>
      </c>
      <c r="DX36" s="621"/>
      <c r="DY36" s="621"/>
      <c r="DZ36" s="621"/>
      <c r="EA36" s="621"/>
      <c r="EB36" s="621"/>
      <c r="EC36" s="622"/>
    </row>
    <row r="37" spans="2:133" ht="11.25" customHeight="1">
      <c r="AQ37" s="670" t="s">
        <v>314</v>
      </c>
      <c r="AR37" s="671"/>
      <c r="AS37" s="671"/>
      <c r="AT37" s="671"/>
      <c r="AU37" s="671"/>
      <c r="AV37" s="671"/>
      <c r="AW37" s="671"/>
      <c r="AX37" s="671"/>
      <c r="AY37" s="672"/>
      <c r="AZ37" s="591">
        <v>6001</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3375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840042</v>
      </c>
      <c r="CS37" s="623"/>
      <c r="CT37" s="623"/>
      <c r="CU37" s="623"/>
      <c r="CV37" s="623"/>
      <c r="CW37" s="623"/>
      <c r="CX37" s="623"/>
      <c r="CY37" s="624"/>
      <c r="CZ37" s="625">
        <v>11.5</v>
      </c>
      <c r="DA37" s="626"/>
      <c r="DB37" s="626"/>
      <c r="DC37" s="627"/>
      <c r="DD37" s="600">
        <v>835341</v>
      </c>
      <c r="DE37" s="623"/>
      <c r="DF37" s="623"/>
      <c r="DG37" s="623"/>
      <c r="DH37" s="623"/>
      <c r="DI37" s="623"/>
      <c r="DJ37" s="623"/>
      <c r="DK37" s="624"/>
      <c r="DL37" s="600">
        <v>470310</v>
      </c>
      <c r="DM37" s="623"/>
      <c r="DN37" s="623"/>
      <c r="DO37" s="623"/>
      <c r="DP37" s="623"/>
      <c r="DQ37" s="623"/>
      <c r="DR37" s="623"/>
      <c r="DS37" s="623"/>
      <c r="DT37" s="623"/>
      <c r="DU37" s="623"/>
      <c r="DV37" s="624"/>
      <c r="DW37" s="596">
        <v>9</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6161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671065</v>
      </c>
      <c r="CS38" s="592"/>
      <c r="CT38" s="592"/>
      <c r="CU38" s="592"/>
      <c r="CV38" s="592"/>
      <c r="CW38" s="592"/>
      <c r="CX38" s="592"/>
      <c r="CY38" s="593"/>
      <c r="CZ38" s="625">
        <v>9.1999999999999993</v>
      </c>
      <c r="DA38" s="626"/>
      <c r="DB38" s="626"/>
      <c r="DC38" s="627"/>
      <c r="DD38" s="600">
        <v>593326</v>
      </c>
      <c r="DE38" s="592"/>
      <c r="DF38" s="592"/>
      <c r="DG38" s="592"/>
      <c r="DH38" s="592"/>
      <c r="DI38" s="592"/>
      <c r="DJ38" s="592"/>
      <c r="DK38" s="593"/>
      <c r="DL38" s="600">
        <v>555746</v>
      </c>
      <c r="DM38" s="592"/>
      <c r="DN38" s="592"/>
      <c r="DO38" s="592"/>
      <c r="DP38" s="592"/>
      <c r="DQ38" s="592"/>
      <c r="DR38" s="592"/>
      <c r="DS38" s="592"/>
      <c r="DT38" s="592"/>
      <c r="DU38" s="592"/>
      <c r="DV38" s="593"/>
      <c r="DW38" s="596">
        <v>10.7</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315164</v>
      </c>
      <c r="CS39" s="623"/>
      <c r="CT39" s="623"/>
      <c r="CU39" s="623"/>
      <c r="CV39" s="623"/>
      <c r="CW39" s="623"/>
      <c r="CX39" s="623"/>
      <c r="CY39" s="624"/>
      <c r="CZ39" s="625">
        <v>4.3</v>
      </c>
      <c r="DA39" s="626"/>
      <c r="DB39" s="626"/>
      <c r="DC39" s="627"/>
      <c r="DD39" s="600">
        <v>314740</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168590</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38074</v>
      </c>
      <c r="CS40" s="592"/>
      <c r="CT40" s="592"/>
      <c r="CU40" s="592"/>
      <c r="CV40" s="592"/>
      <c r="CW40" s="592"/>
      <c r="CX40" s="592"/>
      <c r="CY40" s="593"/>
      <c r="CZ40" s="625">
        <v>0.5</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482667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899771</v>
      </c>
      <c r="CS42" s="592"/>
      <c r="CT42" s="592"/>
      <c r="CU42" s="592"/>
      <c r="CV42" s="592"/>
      <c r="CW42" s="592"/>
      <c r="CX42" s="592"/>
      <c r="CY42" s="593"/>
      <c r="CZ42" s="625">
        <v>12.3</v>
      </c>
      <c r="DA42" s="674"/>
      <c r="DB42" s="674"/>
      <c r="DC42" s="675"/>
      <c r="DD42" s="600">
        <v>355411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6759</v>
      </c>
      <c r="CS43" s="623"/>
      <c r="CT43" s="623"/>
      <c r="CU43" s="623"/>
      <c r="CV43" s="623"/>
      <c r="CW43" s="623"/>
      <c r="CX43" s="623"/>
      <c r="CY43" s="624"/>
      <c r="CZ43" s="625">
        <v>0.1</v>
      </c>
      <c r="DA43" s="626"/>
      <c r="DB43" s="626"/>
      <c r="DC43" s="627"/>
      <c r="DD43" s="600">
        <v>6759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899771</v>
      </c>
      <c r="CS44" s="592"/>
      <c r="CT44" s="592"/>
      <c r="CU44" s="592"/>
      <c r="CV44" s="592"/>
      <c r="CW44" s="592"/>
      <c r="CX44" s="592"/>
      <c r="CY44" s="593"/>
      <c r="CZ44" s="625">
        <v>12.3</v>
      </c>
      <c r="DA44" s="674"/>
      <c r="DB44" s="674"/>
      <c r="DC44" s="675"/>
      <c r="DD44" s="600">
        <v>355411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491454</v>
      </c>
      <c r="CS45" s="623"/>
      <c r="CT45" s="623"/>
      <c r="CU45" s="623"/>
      <c r="CV45" s="623"/>
      <c r="CW45" s="623"/>
      <c r="CX45" s="623"/>
      <c r="CY45" s="624"/>
      <c r="CZ45" s="625">
        <v>6.7</v>
      </c>
      <c r="DA45" s="626"/>
      <c r="DB45" s="626"/>
      <c r="DC45" s="627"/>
      <c r="DD45" s="600">
        <v>100230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398094</v>
      </c>
      <c r="CS46" s="592"/>
      <c r="CT46" s="592"/>
      <c r="CU46" s="592"/>
      <c r="CV46" s="592"/>
      <c r="CW46" s="592"/>
      <c r="CX46" s="592"/>
      <c r="CY46" s="593"/>
      <c r="CZ46" s="625">
        <v>5.5</v>
      </c>
      <c r="DA46" s="674"/>
      <c r="DB46" s="674"/>
      <c r="DC46" s="675"/>
      <c r="DD46" s="600">
        <v>253858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7293447</v>
      </c>
      <c r="CS49" s="659"/>
      <c r="CT49" s="659"/>
      <c r="CU49" s="659"/>
      <c r="CV49" s="659"/>
      <c r="CW49" s="659"/>
      <c r="CX49" s="659"/>
      <c r="CY49" s="686"/>
      <c r="CZ49" s="687">
        <v>100</v>
      </c>
      <c r="DA49" s="688"/>
      <c r="DB49" s="688"/>
      <c r="DC49" s="689"/>
      <c r="DD49" s="690">
        <v>5645930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7689</v>
      </c>
      <c r="R7" s="721"/>
      <c r="S7" s="721"/>
      <c r="T7" s="721"/>
      <c r="U7" s="721"/>
      <c r="V7" s="721">
        <v>7292</v>
      </c>
      <c r="W7" s="721"/>
      <c r="X7" s="721"/>
      <c r="Y7" s="721"/>
      <c r="Z7" s="721"/>
      <c r="AA7" s="721">
        <v>397</v>
      </c>
      <c r="AB7" s="721"/>
      <c r="AC7" s="721"/>
      <c r="AD7" s="721"/>
      <c r="AE7" s="722"/>
      <c r="AF7" s="723">
        <v>387</v>
      </c>
      <c r="AG7" s="724"/>
      <c r="AH7" s="724"/>
      <c r="AI7" s="724"/>
      <c r="AJ7" s="725"/>
      <c r="AK7" s="760" t="s">
        <v>537</v>
      </c>
      <c r="AL7" s="761"/>
      <c r="AM7" s="761"/>
      <c r="AN7" s="761"/>
      <c r="AO7" s="761"/>
      <c r="AP7" s="761">
        <v>5641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t="s">
        <v>537</v>
      </c>
      <c r="AB8" s="745"/>
      <c r="AC8" s="745"/>
      <c r="AD8" s="745"/>
      <c r="AE8" s="746"/>
      <c r="AF8" s="747" t="s">
        <v>112</v>
      </c>
      <c r="AG8" s="748"/>
      <c r="AH8" s="748"/>
      <c r="AI8" s="748"/>
      <c r="AJ8" s="749"/>
      <c r="AK8" s="750" t="s">
        <v>537</v>
      </c>
      <c r="AL8" s="751"/>
      <c r="AM8" s="751"/>
      <c r="AN8" s="751"/>
      <c r="AO8" s="751"/>
      <c r="AP8" s="751" t="s">
        <v>537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7691</v>
      </c>
      <c r="R23" s="780"/>
      <c r="S23" s="780"/>
      <c r="T23" s="780"/>
      <c r="U23" s="780"/>
      <c r="V23" s="780">
        <v>7293</v>
      </c>
      <c r="W23" s="780"/>
      <c r="X23" s="780"/>
      <c r="Y23" s="780"/>
      <c r="Z23" s="780"/>
      <c r="AA23" s="780">
        <v>398</v>
      </c>
      <c r="AB23" s="780"/>
      <c r="AC23" s="780"/>
      <c r="AD23" s="780"/>
      <c r="AE23" s="781"/>
      <c r="AF23" s="782">
        <v>387</v>
      </c>
      <c r="AG23" s="780"/>
      <c r="AH23" s="780"/>
      <c r="AI23" s="780"/>
      <c r="AJ23" s="783"/>
      <c r="AK23" s="784"/>
      <c r="AL23" s="785"/>
      <c r="AM23" s="785"/>
      <c r="AN23" s="785"/>
      <c r="AO23" s="785"/>
      <c r="AP23" s="780">
        <v>5641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2463</v>
      </c>
      <c r="R28" s="809"/>
      <c r="S28" s="809"/>
      <c r="T28" s="809"/>
      <c r="U28" s="809"/>
      <c r="V28" s="809">
        <v>2310</v>
      </c>
      <c r="W28" s="809"/>
      <c r="X28" s="809"/>
      <c r="Y28" s="809"/>
      <c r="Z28" s="809"/>
      <c r="AA28" s="809">
        <v>153</v>
      </c>
      <c r="AB28" s="809"/>
      <c r="AC28" s="809"/>
      <c r="AD28" s="809"/>
      <c r="AE28" s="810"/>
      <c r="AF28" s="811">
        <v>153</v>
      </c>
      <c r="AG28" s="809"/>
      <c r="AH28" s="809"/>
      <c r="AI28" s="809"/>
      <c r="AJ28" s="812"/>
      <c r="AK28" s="813">
        <v>140</v>
      </c>
      <c r="AL28" s="804"/>
      <c r="AM28" s="804"/>
      <c r="AN28" s="804"/>
      <c r="AO28" s="804"/>
      <c r="AP28" s="804" t="s">
        <v>537</v>
      </c>
      <c r="AQ28" s="804"/>
      <c r="AR28" s="804"/>
      <c r="AS28" s="804"/>
      <c r="AT28" s="804"/>
      <c r="AU28" s="804" t="s">
        <v>537</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234</v>
      </c>
      <c r="R29" s="745"/>
      <c r="S29" s="745"/>
      <c r="T29" s="745"/>
      <c r="U29" s="745"/>
      <c r="V29" s="745">
        <v>233</v>
      </c>
      <c r="W29" s="745"/>
      <c r="X29" s="745"/>
      <c r="Y29" s="745"/>
      <c r="Z29" s="745"/>
      <c r="AA29" s="745">
        <v>1</v>
      </c>
      <c r="AB29" s="745"/>
      <c r="AC29" s="745"/>
      <c r="AD29" s="745"/>
      <c r="AE29" s="746"/>
      <c r="AF29" s="747">
        <v>1</v>
      </c>
      <c r="AG29" s="748"/>
      <c r="AH29" s="748"/>
      <c r="AI29" s="748"/>
      <c r="AJ29" s="749"/>
      <c r="AK29" s="816">
        <v>48</v>
      </c>
      <c r="AL29" s="817"/>
      <c r="AM29" s="817"/>
      <c r="AN29" s="817"/>
      <c r="AO29" s="817"/>
      <c r="AP29" s="817" t="s">
        <v>537</v>
      </c>
      <c r="AQ29" s="817"/>
      <c r="AR29" s="817"/>
      <c r="AS29" s="817"/>
      <c r="AT29" s="817"/>
      <c r="AU29" s="817" t="s">
        <v>537</v>
      </c>
      <c r="AV29" s="817"/>
      <c r="AW29" s="817"/>
      <c r="AX29" s="817"/>
      <c r="AY29" s="817"/>
      <c r="AZ29" s="818" t="s">
        <v>537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1504</v>
      </c>
      <c r="R30" s="745"/>
      <c r="S30" s="745"/>
      <c r="T30" s="745"/>
      <c r="U30" s="745"/>
      <c r="V30" s="745">
        <v>1476</v>
      </c>
      <c r="W30" s="745"/>
      <c r="X30" s="745"/>
      <c r="Y30" s="745"/>
      <c r="Z30" s="745"/>
      <c r="AA30" s="745">
        <v>28</v>
      </c>
      <c r="AB30" s="745"/>
      <c r="AC30" s="745"/>
      <c r="AD30" s="745"/>
      <c r="AE30" s="746"/>
      <c r="AF30" s="747">
        <v>28</v>
      </c>
      <c r="AG30" s="748"/>
      <c r="AH30" s="748"/>
      <c r="AI30" s="748"/>
      <c r="AJ30" s="749"/>
      <c r="AK30" s="816">
        <v>218</v>
      </c>
      <c r="AL30" s="817"/>
      <c r="AM30" s="817"/>
      <c r="AN30" s="817"/>
      <c r="AO30" s="817"/>
      <c r="AP30" s="817" t="s">
        <v>537</v>
      </c>
      <c r="AQ30" s="817"/>
      <c r="AR30" s="817"/>
      <c r="AS30" s="817"/>
      <c r="AT30" s="817"/>
      <c r="AU30" s="817" t="s">
        <v>537</v>
      </c>
      <c r="AV30" s="817"/>
      <c r="AW30" s="817"/>
      <c r="AX30" s="817"/>
      <c r="AY30" s="817"/>
      <c r="AZ30" s="818" t="s">
        <v>537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907</v>
      </c>
      <c r="R31" s="745"/>
      <c r="S31" s="745"/>
      <c r="T31" s="745"/>
      <c r="U31" s="745"/>
      <c r="V31" s="745">
        <v>81</v>
      </c>
      <c r="W31" s="745"/>
      <c r="X31" s="745"/>
      <c r="Y31" s="745"/>
      <c r="Z31" s="745"/>
      <c r="AA31" s="745">
        <v>826</v>
      </c>
      <c r="AB31" s="745"/>
      <c r="AC31" s="745"/>
      <c r="AD31" s="745"/>
      <c r="AE31" s="746"/>
      <c r="AF31" s="747">
        <v>826</v>
      </c>
      <c r="AG31" s="748"/>
      <c r="AH31" s="748"/>
      <c r="AI31" s="748"/>
      <c r="AJ31" s="749"/>
      <c r="AK31" s="816">
        <v>3</v>
      </c>
      <c r="AL31" s="817"/>
      <c r="AM31" s="817"/>
      <c r="AN31" s="817"/>
      <c r="AO31" s="817"/>
      <c r="AP31" s="817">
        <v>108</v>
      </c>
      <c r="AQ31" s="817"/>
      <c r="AR31" s="817"/>
      <c r="AS31" s="817"/>
      <c r="AT31" s="817"/>
      <c r="AU31" s="817">
        <v>1</v>
      </c>
      <c r="AV31" s="817"/>
      <c r="AW31" s="817"/>
      <c r="AX31" s="817"/>
      <c r="AY31" s="817"/>
      <c r="AZ31" s="818" t="s">
        <v>537</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29</v>
      </c>
      <c r="R32" s="745"/>
      <c r="S32" s="745"/>
      <c r="T32" s="745"/>
      <c r="U32" s="745"/>
      <c r="V32" s="745">
        <v>29</v>
      </c>
      <c r="W32" s="745"/>
      <c r="X32" s="745"/>
      <c r="Y32" s="745"/>
      <c r="Z32" s="745"/>
      <c r="AA32" s="745" t="s">
        <v>537</v>
      </c>
      <c r="AB32" s="745"/>
      <c r="AC32" s="745"/>
      <c r="AD32" s="745"/>
      <c r="AE32" s="746"/>
      <c r="AF32" s="747" t="s">
        <v>112</v>
      </c>
      <c r="AG32" s="748"/>
      <c r="AH32" s="748"/>
      <c r="AI32" s="748"/>
      <c r="AJ32" s="749"/>
      <c r="AK32" s="816">
        <v>20</v>
      </c>
      <c r="AL32" s="817"/>
      <c r="AM32" s="817"/>
      <c r="AN32" s="817"/>
      <c r="AO32" s="817"/>
      <c r="AP32" s="817">
        <v>97</v>
      </c>
      <c r="AQ32" s="817"/>
      <c r="AR32" s="817"/>
      <c r="AS32" s="817"/>
      <c r="AT32" s="817"/>
      <c r="AU32" s="817">
        <v>97</v>
      </c>
      <c r="AV32" s="817"/>
      <c r="AW32" s="817"/>
      <c r="AX32" s="817"/>
      <c r="AY32" s="817"/>
      <c r="AZ32" s="818" t="s">
        <v>537</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1008</v>
      </c>
      <c r="AG63" s="828"/>
      <c r="AH63" s="828"/>
      <c r="AI63" s="828"/>
      <c r="AJ63" s="829"/>
      <c r="AK63" s="830"/>
      <c r="AL63" s="825"/>
      <c r="AM63" s="825"/>
      <c r="AN63" s="825"/>
      <c r="AO63" s="825"/>
      <c r="AP63" s="828">
        <v>205</v>
      </c>
      <c r="AQ63" s="828"/>
      <c r="AR63" s="828"/>
      <c r="AS63" s="828"/>
      <c r="AT63" s="828"/>
      <c r="AU63" s="828">
        <v>98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10681</v>
      </c>
      <c r="R68" s="852"/>
      <c r="S68" s="852"/>
      <c r="T68" s="852"/>
      <c r="U68" s="852"/>
      <c r="V68" s="852">
        <v>10557</v>
      </c>
      <c r="W68" s="852"/>
      <c r="X68" s="852"/>
      <c r="Y68" s="852"/>
      <c r="Z68" s="852"/>
      <c r="AA68" s="852">
        <v>124</v>
      </c>
      <c r="AB68" s="852"/>
      <c r="AC68" s="852"/>
      <c r="AD68" s="852"/>
      <c r="AE68" s="852"/>
      <c r="AF68" s="852">
        <v>124</v>
      </c>
      <c r="AG68" s="852"/>
      <c r="AH68" s="852"/>
      <c r="AI68" s="852"/>
      <c r="AJ68" s="852"/>
      <c r="AK68" s="852">
        <v>2910</v>
      </c>
      <c r="AL68" s="852"/>
      <c r="AM68" s="852"/>
      <c r="AN68" s="852"/>
      <c r="AO68" s="852"/>
      <c r="AP68" s="852" t="s">
        <v>539</v>
      </c>
      <c r="AQ68" s="852"/>
      <c r="AR68" s="852"/>
      <c r="AS68" s="852"/>
      <c r="AT68" s="852"/>
      <c r="AU68" s="852" t="s">
        <v>541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1110</v>
      </c>
      <c r="R69" s="817"/>
      <c r="S69" s="817"/>
      <c r="T69" s="817"/>
      <c r="U69" s="817"/>
      <c r="V69" s="817">
        <v>1092</v>
      </c>
      <c r="W69" s="817"/>
      <c r="X69" s="817"/>
      <c r="Y69" s="817"/>
      <c r="Z69" s="817"/>
      <c r="AA69" s="817">
        <v>18</v>
      </c>
      <c r="AB69" s="817"/>
      <c r="AC69" s="817"/>
      <c r="AD69" s="817"/>
      <c r="AE69" s="817"/>
      <c r="AF69" s="817">
        <v>18</v>
      </c>
      <c r="AG69" s="817"/>
      <c r="AH69" s="817"/>
      <c r="AI69" s="817"/>
      <c r="AJ69" s="817"/>
      <c r="AK69" s="817" t="s">
        <v>539</v>
      </c>
      <c r="AL69" s="817"/>
      <c r="AM69" s="817"/>
      <c r="AN69" s="817"/>
      <c r="AO69" s="817"/>
      <c r="AP69" s="817">
        <v>758</v>
      </c>
      <c r="AQ69" s="817"/>
      <c r="AR69" s="817"/>
      <c r="AS69" s="817"/>
      <c r="AT69" s="817"/>
      <c r="AU69" s="817">
        <v>390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873</v>
      </c>
      <c r="R70" s="817"/>
      <c r="S70" s="817"/>
      <c r="T70" s="817"/>
      <c r="U70" s="817"/>
      <c r="V70" s="817">
        <v>868</v>
      </c>
      <c r="W70" s="817"/>
      <c r="X70" s="817"/>
      <c r="Y70" s="817"/>
      <c r="Z70" s="817"/>
      <c r="AA70" s="817">
        <v>5</v>
      </c>
      <c r="AB70" s="817"/>
      <c r="AC70" s="817"/>
      <c r="AD70" s="817"/>
      <c r="AE70" s="817"/>
      <c r="AF70" s="817">
        <v>5</v>
      </c>
      <c r="AG70" s="817"/>
      <c r="AH70" s="817"/>
      <c r="AI70" s="817"/>
      <c r="AJ70" s="817"/>
      <c r="AK70" s="817" t="s">
        <v>539</v>
      </c>
      <c r="AL70" s="817"/>
      <c r="AM70" s="817"/>
      <c r="AN70" s="817"/>
      <c r="AO70" s="817"/>
      <c r="AP70" s="817">
        <v>217</v>
      </c>
      <c r="AQ70" s="817"/>
      <c r="AR70" s="817"/>
      <c r="AS70" s="817"/>
      <c r="AT70" s="817"/>
      <c r="AU70" s="817">
        <v>114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572</v>
      </c>
      <c r="R71" s="817"/>
      <c r="S71" s="817"/>
      <c r="T71" s="817"/>
      <c r="U71" s="817"/>
      <c r="V71" s="817">
        <v>569</v>
      </c>
      <c r="W71" s="817"/>
      <c r="X71" s="817"/>
      <c r="Y71" s="817"/>
      <c r="Z71" s="817"/>
      <c r="AA71" s="817">
        <v>3</v>
      </c>
      <c r="AB71" s="817"/>
      <c r="AC71" s="817"/>
      <c r="AD71" s="817"/>
      <c r="AE71" s="817"/>
      <c r="AF71" s="817">
        <v>507</v>
      </c>
      <c r="AG71" s="817"/>
      <c r="AH71" s="817"/>
      <c r="AI71" s="817"/>
      <c r="AJ71" s="817"/>
      <c r="AK71" s="817" t="s">
        <v>539</v>
      </c>
      <c r="AL71" s="817"/>
      <c r="AM71" s="817"/>
      <c r="AN71" s="817"/>
      <c r="AO71" s="817"/>
      <c r="AP71" s="817" t="s">
        <v>539</v>
      </c>
      <c r="AQ71" s="817"/>
      <c r="AR71" s="817"/>
      <c r="AS71" s="817"/>
      <c r="AT71" s="817"/>
      <c r="AU71" s="817" t="s">
        <v>539</v>
      </c>
      <c r="AV71" s="817"/>
      <c r="AW71" s="817"/>
      <c r="AX71" s="817"/>
      <c r="AY71" s="817"/>
      <c r="AZ71" s="863" t="s">
        <v>538</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534</v>
      </c>
      <c r="C72" s="860"/>
      <c r="D72" s="860"/>
      <c r="E72" s="860"/>
      <c r="F72" s="860"/>
      <c r="G72" s="860"/>
      <c r="H72" s="860"/>
      <c r="I72" s="860"/>
      <c r="J72" s="860"/>
      <c r="K72" s="860"/>
      <c r="L72" s="860"/>
      <c r="M72" s="860"/>
      <c r="N72" s="860"/>
      <c r="O72" s="860"/>
      <c r="P72" s="861"/>
      <c r="Q72" s="862">
        <v>5273</v>
      </c>
      <c r="R72" s="817"/>
      <c r="S72" s="817"/>
      <c r="T72" s="817"/>
      <c r="U72" s="817"/>
      <c r="V72" s="817">
        <v>5224</v>
      </c>
      <c r="W72" s="817"/>
      <c r="X72" s="817"/>
      <c r="Y72" s="817"/>
      <c r="Z72" s="817"/>
      <c r="AA72" s="817">
        <v>49</v>
      </c>
      <c r="AB72" s="817"/>
      <c r="AC72" s="817"/>
      <c r="AD72" s="817"/>
      <c r="AE72" s="817"/>
      <c r="AF72" s="817">
        <v>49</v>
      </c>
      <c r="AG72" s="817"/>
      <c r="AH72" s="817"/>
      <c r="AI72" s="817"/>
      <c r="AJ72" s="817"/>
      <c r="AK72" s="817">
        <v>3719</v>
      </c>
      <c r="AL72" s="817"/>
      <c r="AM72" s="817"/>
      <c r="AN72" s="817"/>
      <c r="AO72" s="817"/>
      <c r="AP72" s="817" t="s">
        <v>539</v>
      </c>
      <c r="AQ72" s="817"/>
      <c r="AR72" s="817"/>
      <c r="AS72" s="817"/>
      <c r="AT72" s="817"/>
      <c r="AU72" s="817" t="s">
        <v>539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696752</v>
      </c>
      <c r="R73" s="817"/>
      <c r="S73" s="817"/>
      <c r="T73" s="817"/>
      <c r="U73" s="817"/>
      <c r="V73" s="817">
        <v>677833</v>
      </c>
      <c r="W73" s="817"/>
      <c r="X73" s="817"/>
      <c r="Y73" s="817"/>
      <c r="Z73" s="817"/>
      <c r="AA73" s="817">
        <v>18919</v>
      </c>
      <c r="AB73" s="817"/>
      <c r="AC73" s="817"/>
      <c r="AD73" s="817"/>
      <c r="AE73" s="817"/>
      <c r="AF73" s="817">
        <v>18919</v>
      </c>
      <c r="AG73" s="817"/>
      <c r="AH73" s="817"/>
      <c r="AI73" s="817"/>
      <c r="AJ73" s="817"/>
      <c r="AK73" s="817">
        <v>3742</v>
      </c>
      <c r="AL73" s="817"/>
      <c r="AM73" s="817"/>
      <c r="AN73" s="817"/>
      <c r="AO73" s="817"/>
      <c r="AP73" s="817" t="s">
        <v>539</v>
      </c>
      <c r="AQ73" s="817"/>
      <c r="AR73" s="817"/>
      <c r="AS73" s="817"/>
      <c r="AT73" s="817"/>
      <c r="AU73" s="817" t="s">
        <v>539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v>88</v>
      </c>
      <c r="R74" s="817"/>
      <c r="S74" s="817"/>
      <c r="T74" s="817"/>
      <c r="U74" s="817"/>
      <c r="V74" s="817">
        <v>70</v>
      </c>
      <c r="W74" s="817"/>
      <c r="X74" s="817"/>
      <c r="Y74" s="817"/>
      <c r="Z74" s="817"/>
      <c r="AA74" s="817">
        <v>18</v>
      </c>
      <c r="AB74" s="817"/>
      <c r="AC74" s="817"/>
      <c r="AD74" s="817"/>
      <c r="AE74" s="817"/>
      <c r="AF74" s="817">
        <v>18</v>
      </c>
      <c r="AG74" s="817"/>
      <c r="AH74" s="817"/>
      <c r="AI74" s="817"/>
      <c r="AJ74" s="817"/>
      <c r="AK74" s="817" t="s">
        <v>539</v>
      </c>
      <c r="AL74" s="817"/>
      <c r="AM74" s="817"/>
      <c r="AN74" s="817"/>
      <c r="AO74" s="817"/>
      <c r="AP74" s="817" t="s">
        <v>539</v>
      </c>
      <c r="AQ74" s="817"/>
      <c r="AR74" s="817"/>
      <c r="AS74" s="817"/>
      <c r="AT74" s="817"/>
      <c r="AU74" s="817" t="s">
        <v>539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19640</v>
      </c>
      <c r="AG88" s="828"/>
      <c r="AH88" s="828"/>
      <c r="AI88" s="828"/>
      <c r="AJ88" s="828"/>
      <c r="AK88" s="825"/>
      <c r="AL88" s="825"/>
      <c r="AM88" s="825"/>
      <c r="AN88" s="825"/>
      <c r="AO88" s="825"/>
      <c r="AP88" s="828">
        <v>975</v>
      </c>
      <c r="AQ88" s="828"/>
      <c r="AR88" s="828"/>
      <c r="AS88" s="828"/>
      <c r="AT88" s="828"/>
      <c r="AU88" s="828">
        <v>504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779704</v>
      </c>
      <c r="AB110" s="888"/>
      <c r="AC110" s="888"/>
      <c r="AD110" s="888"/>
      <c r="AE110" s="889"/>
      <c r="AF110" s="890">
        <v>707400</v>
      </c>
      <c r="AG110" s="888"/>
      <c r="AH110" s="888"/>
      <c r="AI110" s="888"/>
      <c r="AJ110" s="889"/>
      <c r="AK110" s="890">
        <v>655286</v>
      </c>
      <c r="AL110" s="888"/>
      <c r="AM110" s="888"/>
      <c r="AN110" s="888"/>
      <c r="AO110" s="889"/>
      <c r="AP110" s="891">
        <v>14.3</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5481182</v>
      </c>
      <c r="BR110" s="925"/>
      <c r="BS110" s="925"/>
      <c r="BT110" s="925"/>
      <c r="BU110" s="925"/>
      <c r="BV110" s="925">
        <v>5506946</v>
      </c>
      <c r="BW110" s="925"/>
      <c r="BX110" s="925"/>
      <c r="BY110" s="925"/>
      <c r="BZ110" s="925"/>
      <c r="CA110" s="925">
        <v>5640745</v>
      </c>
      <c r="CB110" s="925"/>
      <c r="CC110" s="925"/>
      <c r="CD110" s="925"/>
      <c r="CE110" s="925"/>
      <c r="CF110" s="939">
        <v>123.3</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154800</v>
      </c>
      <c r="BR111" s="918"/>
      <c r="BS111" s="918"/>
      <c r="BT111" s="918"/>
      <c r="BU111" s="918"/>
      <c r="BV111" s="918">
        <v>129000</v>
      </c>
      <c r="BW111" s="918"/>
      <c r="BX111" s="918"/>
      <c r="BY111" s="918"/>
      <c r="BZ111" s="918"/>
      <c r="CA111" s="918">
        <v>103200</v>
      </c>
      <c r="CB111" s="918"/>
      <c r="CC111" s="918"/>
      <c r="CD111" s="918"/>
      <c r="CE111" s="918"/>
      <c r="CF111" s="912">
        <v>2.2999999999999998</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112768</v>
      </c>
      <c r="BR112" s="918"/>
      <c r="BS112" s="918"/>
      <c r="BT112" s="918"/>
      <c r="BU112" s="918"/>
      <c r="BV112" s="918">
        <v>104303</v>
      </c>
      <c r="BW112" s="918"/>
      <c r="BX112" s="918"/>
      <c r="BY112" s="918"/>
      <c r="BZ112" s="918"/>
      <c r="CA112" s="918">
        <v>97697</v>
      </c>
      <c r="CB112" s="918"/>
      <c r="CC112" s="918"/>
      <c r="CD112" s="918"/>
      <c r="CE112" s="918"/>
      <c r="CF112" s="912">
        <v>2.1</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12045</v>
      </c>
      <c r="AB113" s="932"/>
      <c r="AC113" s="932"/>
      <c r="AD113" s="932"/>
      <c r="AE113" s="933"/>
      <c r="AF113" s="934">
        <v>11916</v>
      </c>
      <c r="AG113" s="932"/>
      <c r="AH113" s="932"/>
      <c r="AI113" s="932"/>
      <c r="AJ113" s="933"/>
      <c r="AK113" s="934">
        <v>12041</v>
      </c>
      <c r="AL113" s="932"/>
      <c r="AM113" s="932"/>
      <c r="AN113" s="932"/>
      <c r="AO113" s="933"/>
      <c r="AP113" s="935">
        <v>0.3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616707</v>
      </c>
      <c r="BR113" s="918"/>
      <c r="BS113" s="918"/>
      <c r="BT113" s="918"/>
      <c r="BU113" s="918"/>
      <c r="BV113" s="918">
        <v>502776</v>
      </c>
      <c r="BW113" s="918"/>
      <c r="BX113" s="918"/>
      <c r="BY113" s="918"/>
      <c r="BZ113" s="918"/>
      <c r="CA113" s="918">
        <v>529111</v>
      </c>
      <c r="CB113" s="918"/>
      <c r="CC113" s="918"/>
      <c r="CD113" s="918"/>
      <c r="CE113" s="918"/>
      <c r="CF113" s="912">
        <v>11.6</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219210</v>
      </c>
      <c r="AB114" s="957"/>
      <c r="AC114" s="957"/>
      <c r="AD114" s="957"/>
      <c r="AE114" s="958"/>
      <c r="AF114" s="959">
        <v>111763</v>
      </c>
      <c r="AG114" s="957"/>
      <c r="AH114" s="957"/>
      <c r="AI114" s="957"/>
      <c r="AJ114" s="958"/>
      <c r="AK114" s="959">
        <v>66025</v>
      </c>
      <c r="AL114" s="957"/>
      <c r="AM114" s="957"/>
      <c r="AN114" s="957"/>
      <c r="AO114" s="958"/>
      <c r="AP114" s="960">
        <v>1.4</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2135572</v>
      </c>
      <c r="BR114" s="918"/>
      <c r="BS114" s="918"/>
      <c r="BT114" s="918"/>
      <c r="BU114" s="918"/>
      <c r="BV114" s="918">
        <v>1622950</v>
      </c>
      <c r="BW114" s="918"/>
      <c r="BX114" s="918"/>
      <c r="BY114" s="918"/>
      <c r="BZ114" s="918"/>
      <c r="CA114" s="918">
        <v>1677463</v>
      </c>
      <c r="CB114" s="918"/>
      <c r="CC114" s="918"/>
      <c r="CD114" s="918"/>
      <c r="CE114" s="918"/>
      <c r="CF114" s="912">
        <v>36.700000000000003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25800</v>
      </c>
      <c r="AB115" s="932"/>
      <c r="AC115" s="932"/>
      <c r="AD115" s="932"/>
      <c r="AE115" s="933"/>
      <c r="AF115" s="934">
        <v>25800</v>
      </c>
      <c r="AG115" s="932"/>
      <c r="AH115" s="932"/>
      <c r="AI115" s="932"/>
      <c r="AJ115" s="933"/>
      <c r="AK115" s="934">
        <v>25800</v>
      </c>
      <c r="AL115" s="932"/>
      <c r="AM115" s="932"/>
      <c r="AN115" s="932"/>
      <c r="AO115" s="933"/>
      <c r="AP115" s="935">
        <v>0.6</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1481</v>
      </c>
      <c r="BR115" s="918"/>
      <c r="BS115" s="918"/>
      <c r="BT115" s="918"/>
      <c r="BU115" s="918"/>
      <c r="BV115" s="918">
        <v>1021</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1036759</v>
      </c>
      <c r="AB117" s="964"/>
      <c r="AC117" s="964"/>
      <c r="AD117" s="964"/>
      <c r="AE117" s="965"/>
      <c r="AF117" s="963">
        <v>856879</v>
      </c>
      <c r="AG117" s="964"/>
      <c r="AH117" s="964"/>
      <c r="AI117" s="964"/>
      <c r="AJ117" s="965"/>
      <c r="AK117" s="963">
        <v>759152</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8502510</v>
      </c>
      <c r="BR118" s="984"/>
      <c r="BS118" s="984"/>
      <c r="BT118" s="984"/>
      <c r="BU118" s="984"/>
      <c r="BV118" s="984">
        <v>7866996</v>
      </c>
      <c r="BW118" s="984"/>
      <c r="BX118" s="984"/>
      <c r="BY118" s="984"/>
      <c r="BZ118" s="984"/>
      <c r="CA118" s="984">
        <v>8048216</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1923538</v>
      </c>
      <c r="BR119" s="925"/>
      <c r="BS119" s="925"/>
      <c r="BT119" s="925"/>
      <c r="BU119" s="925"/>
      <c r="BV119" s="925">
        <v>1931411</v>
      </c>
      <c r="BW119" s="925"/>
      <c r="BX119" s="925"/>
      <c r="BY119" s="925"/>
      <c r="BZ119" s="925"/>
      <c r="CA119" s="925">
        <v>2066444</v>
      </c>
      <c r="CB119" s="925"/>
      <c r="CC119" s="925"/>
      <c r="CD119" s="925"/>
      <c r="CE119" s="925"/>
      <c r="CF119" s="939">
        <v>45.2</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154800</v>
      </c>
      <c r="DH119" s="996"/>
      <c r="DI119" s="996"/>
      <c r="DJ119" s="996"/>
      <c r="DK119" s="997"/>
      <c r="DL119" s="998">
        <v>129000</v>
      </c>
      <c r="DM119" s="996"/>
      <c r="DN119" s="996"/>
      <c r="DO119" s="996"/>
      <c r="DP119" s="997"/>
      <c r="DQ119" s="998">
        <v>103200</v>
      </c>
      <c r="DR119" s="996"/>
      <c r="DS119" s="996"/>
      <c r="DT119" s="996"/>
      <c r="DU119" s="997"/>
      <c r="DV119" s="999">
        <v>2.2999999999999998</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198659</v>
      </c>
      <c r="BR120" s="918"/>
      <c r="BS120" s="918"/>
      <c r="BT120" s="918"/>
      <c r="BU120" s="918"/>
      <c r="BV120" s="918">
        <v>84139</v>
      </c>
      <c r="BW120" s="918"/>
      <c r="BX120" s="918"/>
      <c r="BY120" s="918"/>
      <c r="BZ120" s="918"/>
      <c r="CA120" s="918">
        <v>34984</v>
      </c>
      <c r="CB120" s="918"/>
      <c r="CC120" s="918"/>
      <c r="CD120" s="918"/>
      <c r="CE120" s="918"/>
      <c r="CF120" s="912">
        <v>0.8</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111707</v>
      </c>
      <c r="DH120" s="925"/>
      <c r="DI120" s="925"/>
      <c r="DJ120" s="925"/>
      <c r="DK120" s="925"/>
      <c r="DL120" s="925">
        <v>103626</v>
      </c>
      <c r="DM120" s="925"/>
      <c r="DN120" s="925"/>
      <c r="DO120" s="925"/>
      <c r="DP120" s="925"/>
      <c r="DQ120" s="925">
        <v>96940</v>
      </c>
      <c r="DR120" s="925"/>
      <c r="DS120" s="925"/>
      <c r="DT120" s="925"/>
      <c r="DU120" s="925"/>
      <c r="DV120" s="926">
        <v>2.1</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5084933</v>
      </c>
      <c r="BR121" s="984"/>
      <c r="BS121" s="984"/>
      <c r="BT121" s="984"/>
      <c r="BU121" s="984"/>
      <c r="BV121" s="984">
        <v>5322611</v>
      </c>
      <c r="BW121" s="984"/>
      <c r="BX121" s="984"/>
      <c r="BY121" s="984"/>
      <c r="BZ121" s="984"/>
      <c r="CA121" s="984">
        <v>5513684</v>
      </c>
      <c r="CB121" s="984"/>
      <c r="CC121" s="984"/>
      <c r="CD121" s="984"/>
      <c r="CE121" s="984"/>
      <c r="CF121" s="1022">
        <v>120.5</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1061</v>
      </c>
      <c r="DH121" s="918"/>
      <c r="DI121" s="918"/>
      <c r="DJ121" s="918"/>
      <c r="DK121" s="918"/>
      <c r="DL121" s="918">
        <v>677</v>
      </c>
      <c r="DM121" s="918"/>
      <c r="DN121" s="918"/>
      <c r="DO121" s="918"/>
      <c r="DP121" s="918"/>
      <c r="DQ121" s="918">
        <v>757</v>
      </c>
      <c r="DR121" s="918"/>
      <c r="DS121" s="918"/>
      <c r="DT121" s="918"/>
      <c r="DU121" s="918"/>
      <c r="DV121" s="919">
        <v>0</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7207130</v>
      </c>
      <c r="BR122" s="1033"/>
      <c r="BS122" s="1033"/>
      <c r="BT122" s="1033"/>
      <c r="BU122" s="1033"/>
      <c r="BV122" s="1033">
        <v>7338161</v>
      </c>
      <c r="BW122" s="1033"/>
      <c r="BX122" s="1033"/>
      <c r="BY122" s="1033"/>
      <c r="BZ122" s="1033"/>
      <c r="CA122" s="1033">
        <v>7615112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27.7</v>
      </c>
      <c r="BR123" s="1025"/>
      <c r="BS123" s="1025"/>
      <c r="BT123" s="1025"/>
      <c r="BU123" s="1025"/>
      <c r="BV123" s="1025">
        <v>11.8</v>
      </c>
      <c r="BW123" s="1025"/>
      <c r="BX123" s="1025"/>
      <c r="BY123" s="1025"/>
      <c r="BZ123" s="1025"/>
      <c r="CA123" s="1025">
        <v>9.4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25800</v>
      </c>
      <c r="AB126" s="957"/>
      <c r="AC126" s="957"/>
      <c r="AD126" s="957"/>
      <c r="AE126" s="958"/>
      <c r="AF126" s="959">
        <v>25800</v>
      </c>
      <c r="AG126" s="957"/>
      <c r="AH126" s="957"/>
      <c r="AI126" s="957"/>
      <c r="AJ126" s="958"/>
      <c r="AK126" s="959">
        <v>25800</v>
      </c>
      <c r="AL126" s="957"/>
      <c r="AM126" s="957"/>
      <c r="AN126" s="957"/>
      <c r="AO126" s="958"/>
      <c r="AP126" s="960">
        <v>0.6</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14.96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1481</v>
      </c>
      <c r="DH127" s="1046"/>
      <c r="DI127" s="1046"/>
      <c r="DJ127" s="1046"/>
      <c r="DK127" s="1046"/>
      <c r="DL127" s="1046">
        <v>1021</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174658</v>
      </c>
      <c r="AB128" s="1088"/>
      <c r="AC128" s="1088"/>
      <c r="AD128" s="1088"/>
      <c r="AE128" s="1089"/>
      <c r="AF128" s="1090">
        <v>121651</v>
      </c>
      <c r="AG128" s="1088"/>
      <c r="AH128" s="1088"/>
      <c r="AI128" s="1088"/>
      <c r="AJ128" s="1089"/>
      <c r="AK128" s="1090">
        <v>52053</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19.96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5174852</v>
      </c>
      <c r="AB129" s="957"/>
      <c r="AC129" s="957"/>
      <c r="AD129" s="957"/>
      <c r="AE129" s="958"/>
      <c r="AF129" s="959">
        <v>4965445</v>
      </c>
      <c r="AG129" s="957"/>
      <c r="AH129" s="957"/>
      <c r="AI129" s="957"/>
      <c r="AJ129" s="958"/>
      <c r="AK129" s="959">
        <v>5056732</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5.9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510261</v>
      </c>
      <c r="AB130" s="957"/>
      <c r="AC130" s="957"/>
      <c r="AD130" s="957"/>
      <c r="AE130" s="958"/>
      <c r="AF130" s="959">
        <v>492747</v>
      </c>
      <c r="AG130" s="957"/>
      <c r="AH130" s="957"/>
      <c r="AI130" s="957"/>
      <c r="AJ130" s="958"/>
      <c r="AK130" s="959">
        <v>480802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9.4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4664591</v>
      </c>
      <c r="AB131" s="996"/>
      <c r="AC131" s="996"/>
      <c r="AD131" s="996"/>
      <c r="AE131" s="997"/>
      <c r="AF131" s="998">
        <v>4472698</v>
      </c>
      <c r="AG131" s="996"/>
      <c r="AH131" s="996"/>
      <c r="AI131" s="996"/>
      <c r="AJ131" s="997"/>
      <c r="AK131" s="998">
        <v>4575930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7.542783494</v>
      </c>
      <c r="AB132" s="1102"/>
      <c r="AC132" s="1102"/>
      <c r="AD132" s="1102"/>
      <c r="AE132" s="1103"/>
      <c r="AF132" s="1104">
        <v>5.4213586520000003</v>
      </c>
      <c r="AG132" s="1102"/>
      <c r="AH132" s="1102"/>
      <c r="AI132" s="1102"/>
      <c r="AJ132" s="1103"/>
      <c r="AK132" s="1104">
        <v>4.9453772239999996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8.4</v>
      </c>
      <c r="AB133" s="1109"/>
      <c r="AC133" s="1109"/>
      <c r="AD133" s="1109"/>
      <c r="AE133" s="1110"/>
      <c r="AF133" s="1108">
        <v>7</v>
      </c>
      <c r="AG133" s="1109"/>
      <c r="AH133" s="1109"/>
      <c r="AI133" s="1109"/>
      <c r="AJ133" s="1110"/>
      <c r="AK133" s="1108">
        <v>5.9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1591063</v>
      </c>
      <c r="L9" s="264">
        <v>68991</v>
      </c>
      <c r="M9" s="265">
        <v>58739</v>
      </c>
      <c r="N9" s="266">
        <v>17.5</v>
      </c>
    </row>
    <row r="10" spans="1:16">
      <c r="A10" s="248"/>
      <c r="B10" s="244"/>
      <c r="C10" s="244"/>
      <c r="D10" s="244"/>
      <c r="E10" s="244"/>
      <c r="F10" s="244"/>
      <c r="G10" s="1117" t="s">
        <v>472</v>
      </c>
      <c r="H10" s="1118"/>
      <c r="I10" s="1118"/>
      <c r="J10" s="1119"/>
      <c r="K10" s="267">
        <v>129706</v>
      </c>
      <c r="L10" s="268">
        <v>5624</v>
      </c>
      <c r="M10" s="269">
        <v>5215</v>
      </c>
      <c r="N10" s="270">
        <v>7.8</v>
      </c>
    </row>
    <row r="11" spans="1:16" ht="13.5" customHeight="1">
      <c r="A11" s="248"/>
      <c r="B11" s="244"/>
      <c r="C11" s="244"/>
      <c r="D11" s="244"/>
      <c r="E11" s="244"/>
      <c r="F11" s="244"/>
      <c r="G11" s="1117" t="s">
        <v>473</v>
      </c>
      <c r="H11" s="1118"/>
      <c r="I11" s="1118"/>
      <c r="J11" s="1119"/>
      <c r="K11" s="267">
        <v>381089</v>
      </c>
      <c r="L11" s="268">
        <v>16525</v>
      </c>
      <c r="M11" s="269">
        <v>7772</v>
      </c>
      <c r="N11" s="270">
        <v>112.6</v>
      </c>
    </row>
    <row r="12" spans="1:16" ht="13.5" customHeight="1">
      <c r="A12" s="248"/>
      <c r="B12" s="244"/>
      <c r="C12" s="244"/>
      <c r="D12" s="244"/>
      <c r="E12" s="244"/>
      <c r="F12" s="244"/>
      <c r="G12" s="1117" t="s">
        <v>474</v>
      </c>
      <c r="H12" s="1118"/>
      <c r="I12" s="1118"/>
      <c r="J12" s="1119"/>
      <c r="K12" s="267" t="s">
        <v>475</v>
      </c>
      <c r="L12" s="268" t="s">
        <v>475</v>
      </c>
      <c r="M12" s="269">
        <v>135</v>
      </c>
      <c r="N12" s="270" t="s">
        <v>475</v>
      </c>
    </row>
    <row r="13" spans="1:16" ht="13.5" customHeight="1">
      <c r="A13" s="248"/>
      <c r="B13" s="244"/>
      <c r="C13" s="244"/>
      <c r="D13" s="244"/>
      <c r="E13" s="244"/>
      <c r="F13" s="244"/>
      <c r="G13" s="1117" t="s">
        <v>476</v>
      </c>
      <c r="H13" s="1118"/>
      <c r="I13" s="1118"/>
      <c r="J13" s="1119"/>
      <c r="K13" s="267" t="s">
        <v>475</v>
      </c>
      <c r="L13" s="268" t="s">
        <v>475</v>
      </c>
      <c r="M13" s="269">
        <v>6</v>
      </c>
      <c r="N13" s="270" t="s">
        <v>475</v>
      </c>
    </row>
    <row r="14" spans="1:16" ht="13.5" customHeight="1">
      <c r="A14" s="248"/>
      <c r="B14" s="244"/>
      <c r="C14" s="244"/>
      <c r="D14" s="244"/>
      <c r="E14" s="244"/>
      <c r="F14" s="244"/>
      <c r="G14" s="1117" t="s">
        <v>477</v>
      </c>
      <c r="H14" s="1118"/>
      <c r="I14" s="1118"/>
      <c r="J14" s="1119"/>
      <c r="K14" s="267">
        <v>23393</v>
      </c>
      <c r="L14" s="268">
        <v>1014</v>
      </c>
      <c r="M14" s="269">
        <v>2905</v>
      </c>
      <c r="N14" s="270">
        <v>-65.099999999999994</v>
      </c>
    </row>
    <row r="15" spans="1:16" ht="13.5" customHeight="1">
      <c r="A15" s="248"/>
      <c r="B15" s="244"/>
      <c r="C15" s="244"/>
      <c r="D15" s="244"/>
      <c r="E15" s="244"/>
      <c r="F15" s="244"/>
      <c r="G15" s="1117" t="s">
        <v>478</v>
      </c>
      <c r="H15" s="1118"/>
      <c r="I15" s="1118"/>
      <c r="J15" s="1119"/>
      <c r="K15" s="267">
        <v>6759</v>
      </c>
      <c r="L15" s="268">
        <v>293</v>
      </c>
      <c r="M15" s="269">
        <v>1221</v>
      </c>
      <c r="N15" s="270">
        <v>-76</v>
      </c>
    </row>
    <row r="16" spans="1:16">
      <c r="A16" s="248"/>
      <c r="B16" s="244"/>
      <c r="C16" s="244"/>
      <c r="D16" s="244"/>
      <c r="E16" s="244"/>
      <c r="F16" s="244"/>
      <c r="G16" s="1120" t="s">
        <v>479</v>
      </c>
      <c r="H16" s="1121"/>
      <c r="I16" s="1121"/>
      <c r="J16" s="1122"/>
      <c r="K16" s="268">
        <v>-128465</v>
      </c>
      <c r="L16" s="268">
        <v>-5570</v>
      </c>
      <c r="M16" s="269">
        <v>-6578</v>
      </c>
      <c r="N16" s="270">
        <v>-15.3</v>
      </c>
    </row>
    <row r="17" spans="1:16">
      <c r="A17" s="248"/>
      <c r="B17" s="244"/>
      <c r="C17" s="244"/>
      <c r="D17" s="244"/>
      <c r="E17" s="244"/>
      <c r="F17" s="244"/>
      <c r="G17" s="1120" t="s">
        <v>170</v>
      </c>
      <c r="H17" s="1121"/>
      <c r="I17" s="1121"/>
      <c r="J17" s="1122"/>
      <c r="K17" s="268">
        <v>2003545</v>
      </c>
      <c r="L17" s="268">
        <v>86876</v>
      </c>
      <c r="M17" s="269">
        <v>69416</v>
      </c>
      <c r="N17" s="270">
        <v>25.2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8.76</v>
      </c>
      <c r="L21" s="281">
        <v>6.74</v>
      </c>
      <c r="M21" s="282">
        <v>2.02</v>
      </c>
      <c r="N21" s="249"/>
      <c r="O21" s="283"/>
      <c r="P21" s="279"/>
    </row>
    <row r="22" spans="1:16" s="284" customFormat="1">
      <c r="A22" s="279"/>
      <c r="B22" s="249"/>
      <c r="C22" s="249"/>
      <c r="D22" s="249"/>
      <c r="E22" s="249"/>
      <c r="F22" s="249"/>
      <c r="G22" s="1112" t="s">
        <v>485</v>
      </c>
      <c r="H22" s="1113"/>
      <c r="I22" s="1113"/>
      <c r="J22" s="1114"/>
      <c r="K22" s="285">
        <v>95.3</v>
      </c>
      <c r="L22" s="286">
        <v>96.7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655286</v>
      </c>
      <c r="L32" s="294">
        <v>28414</v>
      </c>
      <c r="M32" s="295">
        <v>33867</v>
      </c>
      <c r="N32" s="296">
        <v>-16.100000000000001</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5</v>
      </c>
      <c r="N34" s="296" t="s">
        <v>475</v>
      </c>
    </row>
    <row r="35" spans="1:16" ht="27" customHeight="1">
      <c r="A35" s="248"/>
      <c r="B35" s="244"/>
      <c r="C35" s="244"/>
      <c r="D35" s="244"/>
      <c r="E35" s="244"/>
      <c r="F35" s="244"/>
      <c r="G35" s="1128" t="s">
        <v>492</v>
      </c>
      <c r="H35" s="1129"/>
      <c r="I35" s="1129"/>
      <c r="J35" s="1130"/>
      <c r="K35" s="294">
        <v>12041</v>
      </c>
      <c r="L35" s="294">
        <v>522</v>
      </c>
      <c r="M35" s="295">
        <v>10553</v>
      </c>
      <c r="N35" s="296">
        <v>-95.1</v>
      </c>
    </row>
    <row r="36" spans="1:16" ht="27" customHeight="1">
      <c r="A36" s="248"/>
      <c r="B36" s="244"/>
      <c r="C36" s="244"/>
      <c r="D36" s="244"/>
      <c r="E36" s="244"/>
      <c r="F36" s="244"/>
      <c r="G36" s="1128" t="s">
        <v>493</v>
      </c>
      <c r="H36" s="1129"/>
      <c r="I36" s="1129"/>
      <c r="J36" s="1130"/>
      <c r="K36" s="294">
        <v>66025</v>
      </c>
      <c r="L36" s="294">
        <v>2863</v>
      </c>
      <c r="M36" s="295">
        <v>2741</v>
      </c>
      <c r="N36" s="296">
        <v>4.5</v>
      </c>
    </row>
    <row r="37" spans="1:16" ht="13.5" customHeight="1">
      <c r="A37" s="248"/>
      <c r="B37" s="244"/>
      <c r="C37" s="244"/>
      <c r="D37" s="244"/>
      <c r="E37" s="244"/>
      <c r="F37" s="244"/>
      <c r="G37" s="1128" t="s">
        <v>494</v>
      </c>
      <c r="H37" s="1129"/>
      <c r="I37" s="1129"/>
      <c r="J37" s="1130"/>
      <c r="K37" s="294">
        <v>25800</v>
      </c>
      <c r="L37" s="294">
        <v>1119</v>
      </c>
      <c r="M37" s="295">
        <v>1442</v>
      </c>
      <c r="N37" s="296">
        <v>-22.4</v>
      </c>
    </row>
    <row r="38" spans="1:16" ht="27" customHeight="1">
      <c r="A38" s="248"/>
      <c r="B38" s="244"/>
      <c r="C38" s="244"/>
      <c r="D38" s="244"/>
      <c r="E38" s="244"/>
      <c r="F38" s="244"/>
      <c r="G38" s="1131" t="s">
        <v>495</v>
      </c>
      <c r="H38" s="1132"/>
      <c r="I38" s="1132"/>
      <c r="J38" s="1133"/>
      <c r="K38" s="297" t="s">
        <v>475</v>
      </c>
      <c r="L38" s="297" t="s">
        <v>475</v>
      </c>
      <c r="M38" s="298">
        <v>2</v>
      </c>
      <c r="N38" s="299" t="s">
        <v>475</v>
      </c>
      <c r="O38" s="293"/>
    </row>
    <row r="39" spans="1:16">
      <c r="A39" s="248"/>
      <c r="B39" s="244"/>
      <c r="C39" s="244"/>
      <c r="D39" s="244"/>
      <c r="E39" s="244"/>
      <c r="F39" s="244"/>
      <c r="G39" s="1131" t="s">
        <v>496</v>
      </c>
      <c r="H39" s="1132"/>
      <c r="I39" s="1132"/>
      <c r="J39" s="1133"/>
      <c r="K39" s="300">
        <v>-52053</v>
      </c>
      <c r="L39" s="300">
        <v>-2257</v>
      </c>
      <c r="M39" s="301">
        <v>-3178</v>
      </c>
      <c r="N39" s="302">
        <v>-29</v>
      </c>
      <c r="O39" s="293"/>
    </row>
    <row r="40" spans="1:16" ht="27" customHeight="1">
      <c r="A40" s="248"/>
      <c r="B40" s="244"/>
      <c r="C40" s="244"/>
      <c r="D40" s="244"/>
      <c r="E40" s="244"/>
      <c r="F40" s="244"/>
      <c r="G40" s="1128" t="s">
        <v>497</v>
      </c>
      <c r="H40" s="1129"/>
      <c r="I40" s="1129"/>
      <c r="J40" s="1130"/>
      <c r="K40" s="300">
        <v>-480802</v>
      </c>
      <c r="L40" s="300">
        <v>-20848</v>
      </c>
      <c r="M40" s="301">
        <v>-30469</v>
      </c>
      <c r="N40" s="302">
        <v>-31.6</v>
      </c>
      <c r="O40" s="293"/>
    </row>
    <row r="41" spans="1:16">
      <c r="A41" s="248"/>
      <c r="B41" s="244"/>
      <c r="C41" s="244"/>
      <c r="D41" s="244"/>
      <c r="E41" s="244"/>
      <c r="F41" s="244"/>
      <c r="G41" s="1134" t="s">
        <v>280</v>
      </c>
      <c r="H41" s="1135"/>
      <c r="I41" s="1135"/>
      <c r="J41" s="1136"/>
      <c r="K41" s="294">
        <v>226297</v>
      </c>
      <c r="L41" s="300">
        <v>9813</v>
      </c>
      <c r="M41" s="301">
        <v>14963</v>
      </c>
      <c r="N41" s="302">
        <v>-34.4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793202</v>
      </c>
      <c r="J51" s="320">
        <v>33712</v>
      </c>
      <c r="K51" s="321">
        <v>3.3</v>
      </c>
      <c r="L51" s="322">
        <v>47258</v>
      </c>
      <c r="M51" s="323">
        <v>34.5</v>
      </c>
      <c r="N51" s="324">
        <v>-31.2</v>
      </c>
    </row>
    <row r="52" spans="1:14">
      <c r="A52" s="248"/>
      <c r="B52" s="244"/>
      <c r="C52" s="244"/>
      <c r="D52" s="244"/>
      <c r="E52" s="244"/>
      <c r="F52" s="244"/>
      <c r="G52" s="325"/>
      <c r="H52" s="326" t="s">
        <v>508</v>
      </c>
      <c r="I52" s="327">
        <v>600490</v>
      </c>
      <c r="J52" s="328">
        <v>25521</v>
      </c>
      <c r="K52" s="329">
        <v>48.6</v>
      </c>
      <c r="L52" s="330">
        <v>27842</v>
      </c>
      <c r="M52" s="331">
        <v>35.9</v>
      </c>
      <c r="N52" s="332">
        <v>12.7</v>
      </c>
    </row>
    <row r="53" spans="1:14">
      <c r="A53" s="248"/>
      <c r="B53" s="244"/>
      <c r="C53" s="244"/>
      <c r="D53" s="244"/>
      <c r="E53" s="244"/>
      <c r="F53" s="244"/>
      <c r="G53" s="310" t="s">
        <v>509</v>
      </c>
      <c r="H53" s="311"/>
      <c r="I53" s="319">
        <v>665619</v>
      </c>
      <c r="J53" s="320">
        <v>28488</v>
      </c>
      <c r="K53" s="321">
        <v>-15.5</v>
      </c>
      <c r="L53" s="322">
        <v>49426</v>
      </c>
      <c r="M53" s="323">
        <v>4.5999999999999996</v>
      </c>
      <c r="N53" s="324">
        <v>-20.100000000000001</v>
      </c>
    </row>
    <row r="54" spans="1:14">
      <c r="A54" s="248"/>
      <c r="B54" s="244"/>
      <c r="C54" s="244"/>
      <c r="D54" s="244"/>
      <c r="E54" s="244"/>
      <c r="F54" s="244"/>
      <c r="G54" s="325"/>
      <c r="H54" s="326" t="s">
        <v>508</v>
      </c>
      <c r="I54" s="327">
        <v>554708</v>
      </c>
      <c r="J54" s="328">
        <v>23741</v>
      </c>
      <c r="K54" s="329">
        <v>-7</v>
      </c>
      <c r="L54" s="330">
        <v>26568</v>
      </c>
      <c r="M54" s="331">
        <v>-4.5999999999999996</v>
      </c>
      <c r="N54" s="332">
        <v>-2.4</v>
      </c>
    </row>
    <row r="55" spans="1:14">
      <c r="A55" s="248"/>
      <c r="B55" s="244"/>
      <c r="C55" s="244"/>
      <c r="D55" s="244"/>
      <c r="E55" s="244"/>
      <c r="F55" s="244"/>
      <c r="G55" s="310" t="s">
        <v>510</v>
      </c>
      <c r="H55" s="311"/>
      <c r="I55" s="319">
        <v>514181</v>
      </c>
      <c r="J55" s="320">
        <v>22204</v>
      </c>
      <c r="K55" s="321">
        <v>-22.1</v>
      </c>
      <c r="L55" s="322">
        <v>42839</v>
      </c>
      <c r="M55" s="323">
        <v>-13.3</v>
      </c>
      <c r="N55" s="324">
        <v>-8.8000000000000007</v>
      </c>
    </row>
    <row r="56" spans="1:14">
      <c r="A56" s="248"/>
      <c r="B56" s="244"/>
      <c r="C56" s="244"/>
      <c r="D56" s="244"/>
      <c r="E56" s="244"/>
      <c r="F56" s="244"/>
      <c r="G56" s="325"/>
      <c r="H56" s="326" t="s">
        <v>508</v>
      </c>
      <c r="I56" s="327">
        <v>421520</v>
      </c>
      <c r="J56" s="328">
        <v>18203</v>
      </c>
      <c r="K56" s="329">
        <v>-23.3</v>
      </c>
      <c r="L56" s="330">
        <v>22027</v>
      </c>
      <c r="M56" s="331">
        <v>-17.100000000000001</v>
      </c>
      <c r="N56" s="332">
        <v>-6.2</v>
      </c>
    </row>
    <row r="57" spans="1:14">
      <c r="A57" s="248"/>
      <c r="B57" s="244"/>
      <c r="C57" s="244"/>
      <c r="D57" s="244"/>
      <c r="E57" s="244"/>
      <c r="F57" s="244"/>
      <c r="G57" s="310" t="s">
        <v>511</v>
      </c>
      <c r="H57" s="311"/>
      <c r="I57" s="319">
        <v>846566</v>
      </c>
      <c r="J57" s="320">
        <v>36438</v>
      </c>
      <c r="K57" s="321">
        <v>64.099999999999994</v>
      </c>
      <c r="L57" s="322">
        <v>46819</v>
      </c>
      <c r="M57" s="323">
        <v>9.3000000000000007</v>
      </c>
      <c r="N57" s="324">
        <v>54.8</v>
      </c>
    </row>
    <row r="58" spans="1:14">
      <c r="A58" s="248"/>
      <c r="B58" s="244"/>
      <c r="C58" s="244"/>
      <c r="D58" s="244"/>
      <c r="E58" s="244"/>
      <c r="F58" s="244"/>
      <c r="G58" s="325"/>
      <c r="H58" s="326" t="s">
        <v>508</v>
      </c>
      <c r="I58" s="327">
        <v>605659</v>
      </c>
      <c r="J58" s="328">
        <v>26069</v>
      </c>
      <c r="K58" s="329">
        <v>43.2</v>
      </c>
      <c r="L58" s="330">
        <v>24121</v>
      </c>
      <c r="M58" s="331">
        <v>9.5</v>
      </c>
      <c r="N58" s="332">
        <v>33.700000000000003</v>
      </c>
    </row>
    <row r="59" spans="1:14">
      <c r="A59" s="248"/>
      <c r="B59" s="244"/>
      <c r="C59" s="244"/>
      <c r="D59" s="244"/>
      <c r="E59" s="244"/>
      <c r="F59" s="244"/>
      <c r="G59" s="310" t="s">
        <v>512</v>
      </c>
      <c r="H59" s="311"/>
      <c r="I59" s="319">
        <v>899771</v>
      </c>
      <c r="J59" s="320">
        <v>39015</v>
      </c>
      <c r="K59" s="321">
        <v>7.1</v>
      </c>
      <c r="L59" s="322">
        <v>53270</v>
      </c>
      <c r="M59" s="323">
        <v>13.8</v>
      </c>
      <c r="N59" s="324">
        <v>-6.7</v>
      </c>
    </row>
    <row r="60" spans="1:14">
      <c r="A60" s="248"/>
      <c r="B60" s="244"/>
      <c r="C60" s="244"/>
      <c r="D60" s="244"/>
      <c r="E60" s="244"/>
      <c r="F60" s="244"/>
      <c r="G60" s="325"/>
      <c r="H60" s="326" t="s">
        <v>508</v>
      </c>
      <c r="I60" s="333">
        <v>398094</v>
      </c>
      <c r="J60" s="328">
        <v>17262</v>
      </c>
      <c r="K60" s="329">
        <v>-33.799999999999997</v>
      </c>
      <c r="L60" s="330">
        <v>24316</v>
      </c>
      <c r="M60" s="331">
        <v>0.8</v>
      </c>
      <c r="N60" s="332">
        <v>-34.6</v>
      </c>
    </row>
    <row r="61" spans="1:14">
      <c r="A61" s="248"/>
      <c r="B61" s="244"/>
      <c r="C61" s="244"/>
      <c r="D61" s="244"/>
      <c r="E61" s="244"/>
      <c r="F61" s="244"/>
      <c r="G61" s="310" t="s">
        <v>513</v>
      </c>
      <c r="H61" s="334"/>
      <c r="I61" s="335">
        <v>743868</v>
      </c>
      <c r="J61" s="336">
        <v>31971</v>
      </c>
      <c r="K61" s="337">
        <v>7.4</v>
      </c>
      <c r="L61" s="338">
        <v>47922</v>
      </c>
      <c r="M61" s="339">
        <v>9.8000000000000007</v>
      </c>
      <c r="N61" s="324">
        <v>-2.4</v>
      </c>
    </row>
    <row r="62" spans="1:14">
      <c r="A62" s="248"/>
      <c r="B62" s="244"/>
      <c r="C62" s="244"/>
      <c r="D62" s="244"/>
      <c r="E62" s="244"/>
      <c r="F62" s="244"/>
      <c r="G62" s="325"/>
      <c r="H62" s="326" t="s">
        <v>508</v>
      </c>
      <c r="I62" s="327">
        <v>516094</v>
      </c>
      <c r="J62" s="328">
        <v>22159</v>
      </c>
      <c r="K62" s="329">
        <v>5.5</v>
      </c>
      <c r="L62" s="330">
        <v>24975</v>
      </c>
      <c r="M62" s="331">
        <v>4.9000000000000004</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17.78</v>
      </c>
      <c r="G47" s="12">
        <v>19.420000000000002</v>
      </c>
      <c r="H47" s="12">
        <v>18.93</v>
      </c>
      <c r="I47" s="12">
        <v>21.19</v>
      </c>
      <c r="J47" s="13">
        <v>23.88</v>
      </c>
    </row>
    <row r="48" spans="2:10" ht="57.75" customHeight="1">
      <c r="B48" s="14"/>
      <c r="C48" s="1139" t="s">
        <v>4</v>
      </c>
      <c r="D48" s="1139"/>
      <c r="E48" s="1140"/>
      <c r="F48" s="15">
        <v>2.93</v>
      </c>
      <c r="G48" s="16">
        <v>7.86</v>
      </c>
      <c r="H48" s="16">
        <v>4.4800000000000004</v>
      </c>
      <c r="I48" s="16">
        <v>6.11</v>
      </c>
      <c r="J48" s="17">
        <v>7.65</v>
      </c>
    </row>
    <row r="49" spans="2:10" ht="57.75" customHeight="1" thickBot="1">
      <c r="B49" s="18"/>
      <c r="C49" s="1141" t="s">
        <v>5</v>
      </c>
      <c r="D49" s="1141"/>
      <c r="E49" s="1142"/>
      <c r="F49" s="19" t="s">
        <v>520</v>
      </c>
      <c r="G49" s="20">
        <v>7.2</v>
      </c>
      <c r="H49" s="20" t="s">
        <v>521</v>
      </c>
      <c r="I49" s="20">
        <v>2.9</v>
      </c>
      <c r="J49" s="21">
        <v>4.72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11.38</v>
      </c>
      <c r="G34" s="33">
        <v>11.79</v>
      </c>
      <c r="H34" s="33">
        <v>12.75</v>
      </c>
      <c r="I34" s="33">
        <v>14.64</v>
      </c>
      <c r="J34" s="34">
        <v>16.329999999999998</v>
      </c>
      <c r="K34" s="22"/>
      <c r="L34" s="22"/>
      <c r="M34" s="22"/>
      <c r="N34" s="22"/>
      <c r="O34" s="22"/>
      <c r="P34" s="22"/>
    </row>
    <row r="35" spans="1:16" ht="39" customHeight="1">
      <c r="A35" s="22"/>
      <c r="B35" s="35"/>
      <c r="C35" s="1143" t="s">
        <v>523</v>
      </c>
      <c r="D35" s="1144"/>
      <c r="E35" s="1145"/>
      <c r="F35" s="36">
        <v>2.93</v>
      </c>
      <c r="G35" s="37">
        <v>7.86</v>
      </c>
      <c r="H35" s="37">
        <v>4.4800000000000004</v>
      </c>
      <c r="I35" s="37">
        <v>6.11</v>
      </c>
      <c r="J35" s="38">
        <v>7.65</v>
      </c>
      <c r="K35" s="22"/>
      <c r="L35" s="22"/>
      <c r="M35" s="22"/>
      <c r="N35" s="22"/>
      <c r="O35" s="22"/>
      <c r="P35" s="22"/>
    </row>
    <row r="36" spans="1:16" ht="39" customHeight="1">
      <c r="A36" s="22"/>
      <c r="B36" s="35"/>
      <c r="C36" s="1143" t="s">
        <v>524</v>
      </c>
      <c r="D36" s="1144"/>
      <c r="E36" s="1145"/>
      <c r="F36" s="36">
        <v>3.28</v>
      </c>
      <c r="G36" s="37">
        <v>2.12</v>
      </c>
      <c r="H36" s="37">
        <v>2.54</v>
      </c>
      <c r="I36" s="37">
        <v>1.59</v>
      </c>
      <c r="J36" s="38">
        <v>3.03</v>
      </c>
      <c r="K36" s="22"/>
      <c r="L36" s="22"/>
      <c r="M36" s="22"/>
      <c r="N36" s="22"/>
      <c r="O36" s="22"/>
      <c r="P36" s="22"/>
    </row>
    <row r="37" spans="1:16" ht="39" customHeight="1">
      <c r="A37" s="22"/>
      <c r="B37" s="35"/>
      <c r="C37" s="1143" t="s">
        <v>525</v>
      </c>
      <c r="D37" s="1144"/>
      <c r="E37" s="1145"/>
      <c r="F37" s="36">
        <v>0.5</v>
      </c>
      <c r="G37" s="37">
        <v>0.03</v>
      </c>
      <c r="H37" s="37">
        <v>0.04</v>
      </c>
      <c r="I37" s="37">
        <v>0.13</v>
      </c>
      <c r="J37" s="38">
        <v>0.56000000000000005</v>
      </c>
      <c r="K37" s="22"/>
      <c r="L37" s="22"/>
      <c r="M37" s="22"/>
      <c r="N37" s="22"/>
      <c r="O37" s="22"/>
      <c r="P37" s="22"/>
    </row>
    <row r="38" spans="1:16" ht="39" customHeight="1">
      <c r="A38" s="22"/>
      <c r="B38" s="35"/>
      <c r="C38" s="1143" t="s">
        <v>526</v>
      </c>
      <c r="D38" s="1144"/>
      <c r="E38" s="1145"/>
      <c r="F38" s="36">
        <v>0.01</v>
      </c>
      <c r="G38" s="37">
        <v>0</v>
      </c>
      <c r="H38" s="37">
        <v>0.02</v>
      </c>
      <c r="I38" s="37">
        <v>0.03</v>
      </c>
      <c r="J38" s="38">
        <v>0.02</v>
      </c>
      <c r="K38" s="22"/>
      <c r="L38" s="22"/>
      <c r="M38" s="22"/>
      <c r="N38" s="22"/>
      <c r="O38" s="22"/>
      <c r="P38" s="22"/>
    </row>
    <row r="39" spans="1:16" ht="39" customHeight="1">
      <c r="A39" s="22"/>
      <c r="B39" s="35"/>
      <c r="C39" s="1143" t="s">
        <v>527</v>
      </c>
      <c r="D39" s="1144"/>
      <c r="E39" s="1145"/>
      <c r="F39" s="36">
        <v>0</v>
      </c>
      <c r="G39" s="37">
        <v>0</v>
      </c>
      <c r="H39" s="37">
        <v>0</v>
      </c>
      <c r="I39" s="37">
        <v>0</v>
      </c>
      <c r="J39" s="38">
        <v>0</v>
      </c>
      <c r="K39" s="22"/>
      <c r="L39" s="22"/>
      <c r="M39" s="22"/>
      <c r="N39" s="22"/>
      <c r="O39" s="22"/>
      <c r="P39" s="22"/>
    </row>
    <row r="40" spans="1:16" ht="39" customHeight="1">
      <c r="A40" s="22"/>
      <c r="B40" s="35"/>
      <c r="C40" s="1143" t="s">
        <v>528</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805</v>
      </c>
      <c r="L45" s="60">
        <v>784</v>
      </c>
      <c r="M45" s="60">
        <v>780</v>
      </c>
      <c r="N45" s="60">
        <v>707</v>
      </c>
      <c r="O45" s="61">
        <v>655</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12</v>
      </c>
      <c r="L48" s="64">
        <v>12</v>
      </c>
      <c r="M48" s="64">
        <v>12</v>
      </c>
      <c r="N48" s="64">
        <v>12</v>
      </c>
      <c r="O48" s="65">
        <v>12</v>
      </c>
      <c r="P48" s="48"/>
      <c r="Q48" s="48"/>
      <c r="R48" s="48"/>
      <c r="S48" s="48"/>
      <c r="T48" s="48"/>
      <c r="U48" s="48"/>
    </row>
    <row r="49" spans="1:21" ht="30.75" customHeight="1">
      <c r="A49" s="48"/>
      <c r="B49" s="1161"/>
      <c r="C49" s="1162"/>
      <c r="D49" s="62"/>
      <c r="E49" s="1153" t="s">
        <v>16</v>
      </c>
      <c r="F49" s="1153"/>
      <c r="G49" s="1153"/>
      <c r="H49" s="1153"/>
      <c r="I49" s="1153"/>
      <c r="J49" s="1154"/>
      <c r="K49" s="63">
        <v>278</v>
      </c>
      <c r="L49" s="64">
        <v>252</v>
      </c>
      <c r="M49" s="64">
        <v>219</v>
      </c>
      <c r="N49" s="64">
        <v>112</v>
      </c>
      <c r="O49" s="65">
        <v>66</v>
      </c>
      <c r="P49" s="48"/>
      <c r="Q49" s="48"/>
      <c r="R49" s="48"/>
      <c r="S49" s="48"/>
      <c r="T49" s="48"/>
      <c r="U49" s="48"/>
    </row>
    <row r="50" spans="1:21" ht="30.75" customHeight="1">
      <c r="A50" s="48"/>
      <c r="B50" s="1161"/>
      <c r="C50" s="1162"/>
      <c r="D50" s="62"/>
      <c r="E50" s="1153" t="s">
        <v>17</v>
      </c>
      <c r="F50" s="1153"/>
      <c r="G50" s="1153"/>
      <c r="H50" s="1153"/>
      <c r="I50" s="1153"/>
      <c r="J50" s="1154"/>
      <c r="K50" s="63">
        <v>26</v>
      </c>
      <c r="L50" s="64">
        <v>26</v>
      </c>
      <c r="M50" s="64">
        <v>26</v>
      </c>
      <c r="N50" s="64">
        <v>26</v>
      </c>
      <c r="O50" s="65">
        <v>26</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688</v>
      </c>
      <c r="L52" s="64">
        <v>683</v>
      </c>
      <c r="M52" s="64">
        <v>685</v>
      </c>
      <c r="N52" s="64">
        <v>615</v>
      </c>
      <c r="O52" s="65">
        <v>534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433</v>
      </c>
      <c r="L53" s="69">
        <v>391</v>
      </c>
      <c r="M53" s="69">
        <v>352</v>
      </c>
      <c r="N53" s="69">
        <v>242</v>
      </c>
      <c r="O53" s="70">
        <v>225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2015-04-23T00:28:25Z</cp:lastPrinted>
  <dcterms:created xsi:type="dcterms:W3CDTF">2015-02-17T07:03:50Z</dcterms:created>
  <dcterms:modified xsi:type="dcterms:W3CDTF">2018-12-05T01:40:39Z</dcterms:modified>
  <cp:category/>
</cp:coreProperties>
</file>